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5"/>
  </bookViews>
  <sheets>
    <sheet name="2" sheetId="1" r:id="rId1"/>
    <sheet name="3" sheetId="2" r:id="rId2"/>
    <sheet name="4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</sheets>
  <definedNames/>
  <calcPr fullCalcOnLoad="1"/>
</workbook>
</file>

<file path=xl/sharedStrings.xml><?xml version="1.0" encoding="utf-8"?>
<sst xmlns="http://schemas.openxmlformats.org/spreadsheetml/2006/main" count="476" uniqueCount="271">
  <si>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</si>
  <si>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</si>
  <si>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</si>
  <si>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</si>
  <si>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</si>
  <si>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</si>
  <si>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</si>
  <si>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</si>
  <si>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</si>
  <si>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</si>
  <si>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</si>
  <si>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</si>
  <si>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</si>
  <si>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</si>
  <si>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</si>
  <si>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</si>
  <si>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</si>
  <si>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</si>
  <si>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</si>
  <si>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</si>
  <si>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</si>
  <si>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</si>
  <si>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</si>
  <si>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</si>
  <si>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</si>
  <si>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</si>
  <si>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</si>
  <si>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</si>
  <si>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</si>
  <si>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</si>
  <si>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</si>
  <si>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</si>
  <si>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</si>
  <si>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</si>
  <si>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</si>
  <si>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</si>
  <si>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</si>
  <si>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</si>
  <si>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</si>
  <si>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</si>
  <si>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</si>
  <si>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</si>
  <si>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</si>
  <si>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</si>
  <si>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</si>
  <si>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</si>
  <si>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</si>
  <si>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</si>
  <si>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</si>
  <si>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</si>
  <si>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</si>
  <si>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</si>
  <si>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</si>
  <si>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</si>
  <si>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</si>
  <si>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</si>
  <si>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</si>
  <si>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</si>
  <si>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</si>
  <si>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</si>
  <si>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</si>
  <si>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</si>
  <si>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</si>
  <si>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</si>
  <si>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</si>
  <si>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</si>
  <si>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</si>
  <si>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</si>
  <si>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</si>
  <si>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</si>
  <si>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</si>
  <si>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</si>
  <si>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</si>
  <si>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</si>
  <si>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</si>
  <si>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</si>
  <si>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</si>
  <si>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</si>
  <si>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</si>
  <si>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</si>
  <si>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</si>
  <si>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</si>
  <si>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</si>
  <si>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</si>
  <si>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</si>
  <si>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</si>
  <si>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</si>
  <si>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</si>
  <si>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</si>
  <si>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</si>
  <si>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</si>
  <si>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</si>
  <si>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</si>
  <si>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</si>
  <si>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</si>
  <si>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</si>
  <si>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</si>
  <si>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</si>
  <si>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</si>
  <si>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</si>
  <si>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</si>
  <si>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</si>
  <si>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</si>
  <si>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</si>
  <si>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</si>
  <si>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</si>
  <si>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</si>
  <si>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</si>
  <si>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</si>
  <si>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</si>
  <si>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</si>
  <si>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</si>
  <si>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</si>
  <si>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</si>
  <si>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</si>
  <si>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</si>
  <si>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</si>
  <si>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</si>
  <si>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</si>
  <si>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</si>
  <si>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</si>
  <si>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</si>
  <si>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</si>
  <si>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</si>
  <si>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</si>
  <si>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</si>
  <si>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</si>
  <si>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</si>
  <si>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</si>
  <si>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</si>
  <si>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</si>
  <si>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</si>
  <si>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</si>
  <si>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</si>
  <si>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</si>
  <si>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</si>
  <si>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</si>
  <si>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</si>
  <si>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</si>
  <si>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</si>
  <si>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</si>
  <si>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</si>
  <si>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</si>
  <si>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</si>
  <si>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</si>
  <si>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</si>
  <si>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</si>
  <si>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</si>
  <si>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</si>
  <si>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</si>
  <si>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</si>
  <si>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</si>
  <si>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</si>
  <si>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</si>
  <si>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</si>
  <si>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</si>
  <si>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</si>
  <si>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</si>
  <si>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</si>
  <si>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</si>
  <si>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</si>
  <si>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</si>
  <si>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</si>
  <si>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</si>
  <si>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</si>
  <si>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</si>
  <si>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</si>
  <si>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</si>
  <si>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</si>
  <si>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</si>
  <si>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</si>
  <si>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</si>
  <si>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</si>
  <si>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</si>
  <si>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</si>
  <si>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</si>
  <si>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</si>
  <si>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</si>
  <si>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</si>
  <si>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</si>
  <si>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</si>
  <si>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</si>
  <si>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</si>
  <si>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</si>
  <si>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</si>
  <si>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</si>
  <si>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</si>
  <si>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</si>
  <si>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</si>
  <si>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</si>
  <si>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</si>
  <si>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</si>
  <si>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</si>
  <si>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</si>
  <si>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</si>
  <si>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</si>
  <si>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</si>
  <si>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</si>
  <si>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</si>
  <si>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</si>
  <si>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z zakresu administracji rządowej wykonywanych na podstawie porozumień z organami administracji rządowej w 2007 r.</t>
  </si>
  <si>
    <t>Wydatki budżetu gminy na  2010 r.</t>
  </si>
  <si>
    <t>Rolnictwo i łowiectwo</t>
  </si>
  <si>
    <t>Izby Rolnicze</t>
  </si>
  <si>
    <t>Wytwarzanie i zaopatrywanie w energię elektryczną, gaz i wodę</t>
  </si>
  <si>
    <t>Dostarczanie ciepła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</si>
  <si>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</si>
  <si>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</si>
  <si>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</si>
  <si>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</si>
  <si>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</si>
  <si>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</si>
  <si>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Cmentarze</t>
  </si>
  <si>
    <t>Pozostała działalność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</si>
  <si>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</si>
  <si>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</si>
  <si>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</si>
  <si>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</si>
  <si>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</si>
  <si>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</si>
  <si>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</si>
  <si>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</si>
  <si>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</si>
  <si>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</si>
  <si>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</si>
  <si>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finansowych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</si>
  <si>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</si>
  <si>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</si>
  <si>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</si>
  <si>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</si>
  <si>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</si>
  <si>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</si>
  <si>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</si>
  <si>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</si>
  <si>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</si>
  <si>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</si>
  <si>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Doskonalenie i dokształcanie nauczycieli</t>
  </si>
  <si>
    <t>Ochrona zdrowia</t>
  </si>
  <si>
    <t>Zwalczanie narkomanii</t>
  </si>
  <si>
    <t>Przeciwdziałanie alkoholizmowi</t>
  </si>
  <si>
    <t>Pomoc społeczna</t>
  </si>
  <si>
    <t>Ośrodki wsparcia</t>
  </si>
  <si>
    <t>Świadczenia rodzinne, śiwdczenie z funduszu alimentacyjnego oraz składki na ubezpieczenia emerytalne i rentowe z ubezpieczenia społecznego</t>
  </si>
  <si>
    <t>Składki na ubezpieczenie zdrowotne opłacane za osoby pobierwjące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</si>
  <si>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</si>
  <si>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</si>
  <si>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</si>
  <si>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</si>
  <si>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Gospodarka komunalna i ochrona środowiska</t>
  </si>
  <si>
    <t>Gospodarka ściekowa i ochrona wód</t>
  </si>
  <si>
    <t>Gospodaka odpadami</t>
  </si>
  <si>
    <t>Utrzyamnie zielenii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</si>
  <si>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</si>
  <si>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</si>
  <si>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</si>
  <si>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</si>
  <si>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</si>
  <si>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</si>
  <si>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</si>
  <si>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Plan
na 2010 r.
(6+11)</t>
  </si>
  <si>
    <t>Rozliczenia między jednostkami samorządu terytorialnego</t>
  </si>
  <si>
    <t>Plany zagospodarowania przestrzennego</t>
  </si>
  <si>
    <t>75OOO</t>
  </si>
  <si>
    <t>Dochody i wydatki związane z realizacją zadań z zakresu administracji rządowej i innych zadań zleconych odrębnymi ustawami w 2010 r.</t>
  </si>
  <si>
    <t>Plan na 2010 r.</t>
  </si>
  <si>
    <t>Kwota długu na dzień 31.12.2009</t>
  </si>
  <si>
    <t>Prognoza kwoty długu i spłat na rok 2010 i lata następne</t>
  </si>
  <si>
    <t>wynagrodzeniai składki od nich naliczone</t>
  </si>
  <si>
    <t>Wydatki
ogółem
(6+9)</t>
  </si>
  <si>
    <t>§</t>
  </si>
  <si>
    <t>Dochody i wydatki związane z realizacją zadań  wykonywanych na podstawie porozumień (umów) między jednostkami samorządu terytorialnego w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</si>
</sst>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6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57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2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8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2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2" fontId="26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 wrapText="1"/>
    </xf>
    <xf numFmtId="4" fontId="0" fillId="0" borderId="11" xfId="0" applyNumberForma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32" borderId="10" xfId="52" applyFont="1" applyFill="1" applyBorder="1" applyAlignment="1">
      <alignment horizontal="center" vertical="center" wrapText="1"/>
      <protection/>
    </xf>
    <xf numFmtId="0" fontId="12" fillId="32" borderId="10" xfId="52" applyFont="1" applyFill="1" applyBorder="1" applyAlignment="1">
      <alignment horizontal="center" vertical="center"/>
      <protection/>
    </xf>
    <xf numFmtId="0" fontId="18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3" fillId="0" borderId="24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3" fillId="0" borderId="26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D75" sqref="D75"/>
    </sheetView>
  </sheetViews>
  <sheetFormatPr defaultColWidth="9.00390625" defaultRowHeight="12.75"/>
  <cols>
    <col min="1" max="1" width="6.50390625" style="2" customWidth="1"/>
    <col min="2" max="2" width="8.875" style="2" bestFit="1" customWidth="1"/>
    <col min="3" max="3" width="32.50390625" style="2" customWidth="1"/>
    <col min="4" max="4" width="18.50390625" style="2" customWidth="1"/>
    <col min="5" max="5" width="14.875" style="2" customWidth="1"/>
    <col min="6" max="7" width="11.50390625" style="2" customWidth="1"/>
    <col min="8" max="9" width="10.625" style="2" customWidth="1"/>
    <col min="10" max="10" width="16.50390625" style="2" customWidth="1"/>
  </cols>
  <sheetData>
    <row r="1" spans="1:10" ht="17.25">
      <c r="A1" s="124" t="s">
        <v>201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6" ht="17.25">
      <c r="A2" s="3"/>
      <c r="B2" s="3"/>
      <c r="C2" s="3"/>
      <c r="D2" s="3"/>
      <c r="E2" s="3"/>
      <c r="F2" s="3"/>
    </row>
    <row r="3" spans="1:10" ht="12.75">
      <c r="A3" s="59"/>
      <c r="B3" s="59"/>
      <c r="C3" s="59"/>
      <c r="D3" s="59"/>
      <c r="E3" s="59"/>
      <c r="G3" s="16"/>
      <c r="H3" s="16"/>
      <c r="I3" s="16"/>
      <c r="J3" s="60" t="s">
        <v>34</v>
      </c>
    </row>
    <row r="4" spans="1:10" s="62" customFormat="1" ht="18.75" customHeight="1">
      <c r="A4" s="125" t="s">
        <v>2</v>
      </c>
      <c r="B4" s="125" t="s">
        <v>3</v>
      </c>
      <c r="C4" s="125" t="s">
        <v>17</v>
      </c>
      <c r="D4" s="125" t="s">
        <v>259</v>
      </c>
      <c r="E4" s="125" t="s">
        <v>73</v>
      </c>
      <c r="F4" s="125"/>
      <c r="G4" s="125"/>
      <c r="H4" s="125"/>
      <c r="I4" s="125"/>
      <c r="J4" s="125"/>
    </row>
    <row r="5" spans="1:10" s="62" customFormat="1" ht="20.25" customHeight="1">
      <c r="A5" s="125"/>
      <c r="B5" s="125"/>
      <c r="C5" s="125"/>
      <c r="D5" s="125"/>
      <c r="E5" s="125" t="s">
        <v>21</v>
      </c>
      <c r="F5" s="125" t="s">
        <v>4</v>
      </c>
      <c r="G5" s="125"/>
      <c r="H5" s="125"/>
      <c r="I5" s="125"/>
      <c r="J5" s="125" t="s">
        <v>24</v>
      </c>
    </row>
    <row r="6" spans="1:10" s="62" customFormat="1" ht="52.5">
      <c r="A6" s="125"/>
      <c r="B6" s="125"/>
      <c r="C6" s="125"/>
      <c r="D6" s="125"/>
      <c r="E6" s="125"/>
      <c r="F6" s="80" t="s">
        <v>99</v>
      </c>
      <c r="G6" s="80" t="s">
        <v>193</v>
      </c>
      <c r="H6" s="80" t="s">
        <v>97</v>
      </c>
      <c r="I6" s="80" t="s">
        <v>132</v>
      </c>
      <c r="J6" s="125"/>
    </row>
    <row r="7" spans="1:10" s="62" customFormat="1" ht="6" customHeight="1">
      <c r="A7" s="63">
        <v>1</v>
      </c>
      <c r="B7" s="63">
        <v>2</v>
      </c>
      <c r="C7" s="63">
        <v>4</v>
      </c>
      <c r="D7" s="63">
        <v>5</v>
      </c>
      <c r="E7" s="63">
        <v>6</v>
      </c>
      <c r="F7" s="63">
        <v>7</v>
      </c>
      <c r="G7" s="63">
        <v>8</v>
      </c>
      <c r="H7" s="63">
        <v>9</v>
      </c>
      <c r="I7" s="63">
        <v>10</v>
      </c>
      <c r="J7" s="63">
        <v>11</v>
      </c>
    </row>
    <row r="8" spans="1:10" s="62" customFormat="1" ht="15">
      <c r="A8" s="106">
        <v>10</v>
      </c>
      <c r="B8" s="106"/>
      <c r="C8" s="107" t="s">
        <v>202</v>
      </c>
      <c r="D8" s="108">
        <f>SUM(D9:D10)</f>
        <v>13200</v>
      </c>
      <c r="E8" s="108">
        <f aca="true" t="shared" si="0" ref="E8:J8">SUM(E9:E10)</f>
        <v>13200</v>
      </c>
      <c r="F8" s="108">
        <f t="shared" si="0"/>
        <v>0</v>
      </c>
      <c r="G8" s="108">
        <f t="shared" si="0"/>
        <v>0</v>
      </c>
      <c r="H8" s="108">
        <f t="shared" si="0"/>
        <v>0</v>
      </c>
      <c r="I8" s="108">
        <f t="shared" si="0"/>
        <v>0</v>
      </c>
      <c r="J8" s="108">
        <f t="shared" si="0"/>
        <v>0</v>
      </c>
    </row>
    <row r="9" spans="1:10" s="62" customFormat="1" ht="15">
      <c r="A9" s="58"/>
      <c r="B9" s="58">
        <v>1030</v>
      </c>
      <c r="C9" s="109" t="s">
        <v>203</v>
      </c>
      <c r="D9" s="111">
        <f aca="true" t="shared" si="1" ref="D9:D72">SUM(E9,J9,)</f>
        <v>10000</v>
      </c>
      <c r="E9" s="110">
        <v>10000</v>
      </c>
      <c r="F9" s="110"/>
      <c r="G9" s="110"/>
      <c r="H9" s="110"/>
      <c r="I9" s="110"/>
      <c r="J9" s="110"/>
    </row>
    <row r="10" spans="1:10" s="62" customFormat="1" ht="15">
      <c r="A10" s="58"/>
      <c r="B10" s="58">
        <v>1095</v>
      </c>
      <c r="C10" s="109" t="s">
        <v>213</v>
      </c>
      <c r="D10" s="111">
        <f t="shared" si="1"/>
        <v>3200</v>
      </c>
      <c r="E10" s="110">
        <v>3200</v>
      </c>
      <c r="F10" s="110"/>
      <c r="G10" s="110"/>
      <c r="H10" s="110"/>
      <c r="I10" s="110"/>
      <c r="J10" s="110"/>
    </row>
    <row r="11" spans="1:10" s="62" customFormat="1" ht="46.5">
      <c r="A11" s="106">
        <v>400</v>
      </c>
      <c r="B11" s="106"/>
      <c r="C11" s="107" t="s">
        <v>204</v>
      </c>
      <c r="D11" s="108">
        <f>SUM(D12:D13)</f>
        <v>481265</v>
      </c>
      <c r="E11" s="108">
        <f aca="true" t="shared" si="2" ref="E11:J11">SUM(E12:E13)</f>
        <v>461265</v>
      </c>
      <c r="F11" s="108">
        <f t="shared" si="2"/>
        <v>129650</v>
      </c>
      <c r="G11" s="108">
        <f t="shared" si="2"/>
        <v>21415</v>
      </c>
      <c r="H11" s="108">
        <f t="shared" si="2"/>
        <v>0</v>
      </c>
      <c r="I11" s="108">
        <f t="shared" si="2"/>
        <v>0</v>
      </c>
      <c r="J11" s="108">
        <f t="shared" si="2"/>
        <v>20000</v>
      </c>
    </row>
    <row r="12" spans="1:10" s="62" customFormat="1" ht="12.75">
      <c r="A12" s="58"/>
      <c r="B12" s="58">
        <v>40001</v>
      </c>
      <c r="C12" s="109" t="s">
        <v>205</v>
      </c>
      <c r="D12" s="116">
        <f t="shared" si="1"/>
        <v>135000</v>
      </c>
      <c r="E12" s="110">
        <v>135000</v>
      </c>
      <c r="F12" s="110">
        <v>44000</v>
      </c>
      <c r="G12" s="110">
        <v>7700</v>
      </c>
      <c r="H12" s="110"/>
      <c r="I12" s="110"/>
      <c r="J12" s="110"/>
    </row>
    <row r="13" spans="1:10" s="62" customFormat="1" ht="12.75">
      <c r="A13" s="58"/>
      <c r="B13" s="58">
        <v>40002</v>
      </c>
      <c r="C13" s="109" t="s">
        <v>206</v>
      </c>
      <c r="D13" s="116">
        <f t="shared" si="1"/>
        <v>346265</v>
      </c>
      <c r="E13" s="110">
        <v>326265</v>
      </c>
      <c r="F13" s="110">
        <v>85650</v>
      </c>
      <c r="G13" s="110">
        <v>13715</v>
      </c>
      <c r="H13" s="110"/>
      <c r="I13" s="110"/>
      <c r="J13" s="110">
        <v>20000</v>
      </c>
    </row>
    <row r="14" spans="1:10" s="62" customFormat="1" ht="15">
      <c r="A14" s="106">
        <v>600</v>
      </c>
      <c r="B14" s="106"/>
      <c r="C14" s="107" t="s">
        <v>207</v>
      </c>
      <c r="D14" s="108">
        <f>D15</f>
        <v>604300</v>
      </c>
      <c r="E14" s="108">
        <f aca="true" t="shared" si="3" ref="E14:J14">E15</f>
        <v>592300</v>
      </c>
      <c r="F14" s="108">
        <f t="shared" si="3"/>
        <v>180000</v>
      </c>
      <c r="G14" s="108">
        <f t="shared" si="3"/>
        <v>31700</v>
      </c>
      <c r="H14" s="108">
        <f t="shared" si="3"/>
        <v>0</v>
      </c>
      <c r="I14" s="108">
        <f t="shared" si="3"/>
        <v>0</v>
      </c>
      <c r="J14" s="108">
        <f t="shared" si="3"/>
        <v>12000</v>
      </c>
    </row>
    <row r="15" spans="1:10" s="62" customFormat="1" ht="15">
      <c r="A15" s="58"/>
      <c r="B15" s="58">
        <v>60016</v>
      </c>
      <c r="C15" s="109" t="s">
        <v>208</v>
      </c>
      <c r="D15" s="111">
        <f t="shared" si="1"/>
        <v>604300</v>
      </c>
      <c r="E15" s="110">
        <v>592300</v>
      </c>
      <c r="F15" s="110">
        <v>180000</v>
      </c>
      <c r="G15" s="110">
        <v>31700</v>
      </c>
      <c r="H15" s="110"/>
      <c r="I15" s="110"/>
      <c r="J15" s="110">
        <v>12000</v>
      </c>
    </row>
    <row r="16" spans="1:10" s="62" customFormat="1" ht="15">
      <c r="A16" s="106">
        <v>700</v>
      </c>
      <c r="B16" s="106"/>
      <c r="C16" s="107" t="s">
        <v>209</v>
      </c>
      <c r="D16" s="113">
        <f>D17</f>
        <v>100000</v>
      </c>
      <c r="E16" s="113">
        <f aca="true" t="shared" si="4" ref="E16:J16">E17</f>
        <v>100000</v>
      </c>
      <c r="F16" s="113">
        <f t="shared" si="4"/>
        <v>37115</v>
      </c>
      <c r="G16" s="113">
        <f t="shared" si="4"/>
        <v>6515</v>
      </c>
      <c r="H16" s="113">
        <f t="shared" si="4"/>
        <v>0</v>
      </c>
      <c r="I16" s="113">
        <f t="shared" si="4"/>
        <v>0</v>
      </c>
      <c r="J16" s="113" t="str">
        <f t="shared" si="4"/>
        <v>75OOO</v>
      </c>
    </row>
    <row r="17" spans="1:10" s="62" customFormat="1" ht="26.25">
      <c r="A17" s="58"/>
      <c r="B17" s="58">
        <v>70005</v>
      </c>
      <c r="C17" s="109" t="s">
        <v>210</v>
      </c>
      <c r="D17" s="111">
        <f t="shared" si="1"/>
        <v>100000</v>
      </c>
      <c r="E17" s="110">
        <v>100000</v>
      </c>
      <c r="F17" s="110">
        <v>37115</v>
      </c>
      <c r="G17" s="110">
        <v>6515</v>
      </c>
      <c r="H17" s="110"/>
      <c r="I17" s="110"/>
      <c r="J17" s="110" t="s">
        <v>262</v>
      </c>
    </row>
    <row r="18" spans="1:10" s="62" customFormat="1" ht="15">
      <c r="A18" s="106">
        <v>710</v>
      </c>
      <c r="B18" s="106"/>
      <c r="C18" s="107" t="s">
        <v>211</v>
      </c>
      <c r="D18" s="108">
        <f>SUM(D19:D21)</f>
        <v>105000</v>
      </c>
      <c r="E18" s="108">
        <f aca="true" t="shared" si="5" ref="E18:J18">SUM(E19:E21)</f>
        <v>105000</v>
      </c>
      <c r="F18" s="108">
        <f t="shared" si="5"/>
        <v>0</v>
      </c>
      <c r="G18" s="108">
        <f t="shared" si="5"/>
        <v>0</v>
      </c>
      <c r="H18" s="108">
        <f t="shared" si="5"/>
        <v>0</v>
      </c>
      <c r="I18" s="108">
        <f t="shared" si="5"/>
        <v>0</v>
      </c>
      <c r="J18" s="108">
        <f t="shared" si="5"/>
        <v>0</v>
      </c>
    </row>
    <row r="19" spans="1:10" s="62" customFormat="1" ht="26.25">
      <c r="A19" s="106"/>
      <c r="B19" s="58">
        <v>71004</v>
      </c>
      <c r="C19" s="109" t="s">
        <v>261</v>
      </c>
      <c r="D19" s="110">
        <f>SUM(E19,)</f>
        <v>60000</v>
      </c>
      <c r="E19" s="110">
        <v>60000</v>
      </c>
      <c r="F19" s="110"/>
      <c r="G19" s="110"/>
      <c r="H19" s="110"/>
      <c r="I19" s="110"/>
      <c r="J19" s="110"/>
    </row>
    <row r="20" spans="1:10" s="62" customFormat="1" ht="12.75">
      <c r="A20" s="58"/>
      <c r="B20" s="58">
        <v>71035</v>
      </c>
      <c r="C20" s="109" t="s">
        <v>212</v>
      </c>
      <c r="D20" s="110">
        <f t="shared" si="1"/>
        <v>5000</v>
      </c>
      <c r="E20" s="110">
        <v>5000</v>
      </c>
      <c r="F20" s="110"/>
      <c r="G20" s="110"/>
      <c r="H20" s="110"/>
      <c r="I20" s="110"/>
      <c r="J20" s="110"/>
    </row>
    <row r="21" spans="1:10" s="62" customFormat="1" ht="12.75">
      <c r="A21" s="58"/>
      <c r="B21" s="58">
        <v>71095</v>
      </c>
      <c r="C21" s="109" t="s">
        <v>213</v>
      </c>
      <c r="D21" s="110">
        <f t="shared" si="1"/>
        <v>40000</v>
      </c>
      <c r="E21" s="110">
        <v>40000</v>
      </c>
      <c r="F21" s="110"/>
      <c r="G21" s="110"/>
      <c r="H21" s="110"/>
      <c r="I21" s="110"/>
      <c r="J21" s="110"/>
    </row>
    <row r="22" spans="1:10" s="62" customFormat="1" ht="15">
      <c r="A22" s="106">
        <v>750</v>
      </c>
      <c r="B22" s="106"/>
      <c r="C22" s="107" t="s">
        <v>214</v>
      </c>
      <c r="D22" s="108">
        <f>SUM(D23:D27)</f>
        <v>1307151</v>
      </c>
      <c r="E22" s="108">
        <f aca="true" t="shared" si="6" ref="E22:J22">SUM(E23:E27)</f>
        <v>1291601</v>
      </c>
      <c r="F22" s="108">
        <f t="shared" si="6"/>
        <v>974000</v>
      </c>
      <c r="G22" s="108">
        <f t="shared" si="6"/>
        <v>170938</v>
      </c>
      <c r="H22" s="108">
        <f t="shared" si="6"/>
        <v>0</v>
      </c>
      <c r="I22" s="108">
        <f t="shared" si="6"/>
        <v>0</v>
      </c>
      <c r="J22" s="108">
        <f t="shared" si="6"/>
        <v>15550</v>
      </c>
    </row>
    <row r="23" spans="1:10" s="62" customFormat="1" ht="12.75">
      <c r="A23" s="58"/>
      <c r="B23" s="58">
        <v>75011</v>
      </c>
      <c r="C23" s="109" t="s">
        <v>215</v>
      </c>
      <c r="D23" s="110">
        <f t="shared" si="1"/>
        <v>75604</v>
      </c>
      <c r="E23" s="110">
        <v>72054</v>
      </c>
      <c r="F23" s="110">
        <v>60925</v>
      </c>
      <c r="G23" s="110">
        <v>10693</v>
      </c>
      <c r="H23" s="110"/>
      <c r="I23" s="110"/>
      <c r="J23" s="110">
        <v>3550</v>
      </c>
    </row>
    <row r="24" spans="1:10" s="62" customFormat="1" ht="12.75">
      <c r="A24" s="58"/>
      <c r="B24" s="58">
        <v>75022</v>
      </c>
      <c r="C24" s="109" t="s">
        <v>216</v>
      </c>
      <c r="D24" s="110">
        <f t="shared" si="1"/>
        <v>80000</v>
      </c>
      <c r="E24" s="110">
        <v>80000</v>
      </c>
      <c r="F24" s="110"/>
      <c r="G24" s="110"/>
      <c r="H24" s="110"/>
      <c r="I24" s="110"/>
      <c r="J24" s="110"/>
    </row>
    <row r="25" spans="1:10" s="62" customFormat="1" ht="12.75">
      <c r="A25" s="58"/>
      <c r="B25" s="58">
        <v>75023</v>
      </c>
      <c r="C25" s="109" t="s">
        <v>217</v>
      </c>
      <c r="D25" s="110">
        <f t="shared" si="1"/>
        <v>1085547</v>
      </c>
      <c r="E25" s="110">
        <v>1073547</v>
      </c>
      <c r="F25" s="110">
        <v>913075</v>
      </c>
      <c r="G25" s="110">
        <v>160245</v>
      </c>
      <c r="H25" s="110"/>
      <c r="I25" s="110"/>
      <c r="J25" s="110">
        <v>12000</v>
      </c>
    </row>
    <row r="26" spans="1:10" s="62" customFormat="1" ht="26.25">
      <c r="A26" s="58"/>
      <c r="B26" s="58">
        <v>75075</v>
      </c>
      <c r="C26" s="109" t="s">
        <v>218</v>
      </c>
      <c r="D26" s="110">
        <f t="shared" si="1"/>
        <v>30000</v>
      </c>
      <c r="E26" s="110">
        <v>30000</v>
      </c>
      <c r="F26" s="110"/>
      <c r="G26" s="110"/>
      <c r="H26" s="110"/>
      <c r="I26" s="110"/>
      <c r="J26" s="110"/>
    </row>
    <row r="27" spans="1:10" s="62" customFormat="1" ht="12.75">
      <c r="A27" s="58"/>
      <c r="B27" s="58">
        <v>75095</v>
      </c>
      <c r="C27" s="109" t="s">
        <v>213</v>
      </c>
      <c r="D27" s="110">
        <f t="shared" si="1"/>
        <v>36000</v>
      </c>
      <c r="E27" s="110">
        <v>36000</v>
      </c>
      <c r="F27" s="110"/>
      <c r="G27" s="110"/>
      <c r="H27" s="110"/>
      <c r="I27" s="110"/>
      <c r="J27" s="110"/>
    </row>
    <row r="28" spans="1:10" s="62" customFormat="1" ht="62.25">
      <c r="A28" s="106">
        <v>751</v>
      </c>
      <c r="B28" s="106"/>
      <c r="C28" s="107" t="s">
        <v>219</v>
      </c>
      <c r="D28" s="108">
        <f>SUM(D29)</f>
        <v>900</v>
      </c>
      <c r="E28" s="108">
        <f aca="true" t="shared" si="7" ref="E28:J28">SUM(E29)</f>
        <v>900</v>
      </c>
      <c r="F28" s="108">
        <f t="shared" si="7"/>
        <v>765</v>
      </c>
      <c r="G28" s="108">
        <f t="shared" si="7"/>
        <v>135</v>
      </c>
      <c r="H28" s="108">
        <f t="shared" si="7"/>
        <v>0</v>
      </c>
      <c r="I28" s="108">
        <f t="shared" si="7"/>
        <v>0</v>
      </c>
      <c r="J28" s="108">
        <f t="shared" si="7"/>
        <v>0</v>
      </c>
    </row>
    <row r="29" spans="1:10" s="62" customFormat="1" ht="26.25">
      <c r="A29" s="58"/>
      <c r="B29" s="58">
        <v>75101</v>
      </c>
      <c r="C29" s="109" t="s">
        <v>220</v>
      </c>
      <c r="D29" s="110">
        <f t="shared" si="1"/>
        <v>900</v>
      </c>
      <c r="E29" s="110">
        <v>900</v>
      </c>
      <c r="F29" s="110">
        <v>765</v>
      </c>
      <c r="G29" s="110">
        <v>135</v>
      </c>
      <c r="H29" s="110"/>
      <c r="I29" s="110"/>
      <c r="J29" s="110">
        <v>0</v>
      </c>
    </row>
    <row r="30" spans="1:10" s="62" customFormat="1" ht="30.75">
      <c r="A30" s="106">
        <v>754</v>
      </c>
      <c r="B30" s="106"/>
      <c r="C30" s="107" t="s">
        <v>221</v>
      </c>
      <c r="D30" s="108">
        <f>SUM(D31:D32)</f>
        <v>246800</v>
      </c>
      <c r="E30" s="108">
        <f aca="true" t="shared" si="8" ref="E30:J30">SUM(E31:E32)</f>
        <v>156800</v>
      </c>
      <c r="F30" s="108">
        <f t="shared" si="8"/>
        <v>65160</v>
      </c>
      <c r="G30" s="108">
        <f t="shared" si="8"/>
        <v>11440</v>
      </c>
      <c r="H30" s="108">
        <f t="shared" si="8"/>
        <v>0</v>
      </c>
      <c r="I30" s="108">
        <f t="shared" si="8"/>
        <v>0</v>
      </c>
      <c r="J30" s="108">
        <f t="shared" si="8"/>
        <v>90000</v>
      </c>
    </row>
    <row r="31" spans="1:10" s="62" customFormat="1" ht="12.75">
      <c r="A31" s="58"/>
      <c r="B31" s="58">
        <v>75412</v>
      </c>
      <c r="C31" s="109" t="s">
        <v>222</v>
      </c>
      <c r="D31" s="110">
        <f t="shared" si="1"/>
        <v>246000</v>
      </c>
      <c r="E31" s="110">
        <v>156000</v>
      </c>
      <c r="F31" s="110">
        <v>65160</v>
      </c>
      <c r="G31" s="110">
        <v>11440</v>
      </c>
      <c r="H31" s="110"/>
      <c r="I31" s="110"/>
      <c r="J31" s="110">
        <v>90000</v>
      </c>
    </row>
    <row r="32" spans="1:10" s="62" customFormat="1" ht="12.75">
      <c r="A32" s="58"/>
      <c r="B32" s="58">
        <v>75414</v>
      </c>
      <c r="C32" s="109" t="s">
        <v>223</v>
      </c>
      <c r="D32" s="110">
        <f t="shared" si="1"/>
        <v>800</v>
      </c>
      <c r="E32" s="110">
        <v>800</v>
      </c>
      <c r="F32" s="110"/>
      <c r="G32" s="110"/>
      <c r="H32" s="110"/>
      <c r="I32" s="110"/>
      <c r="J32" s="110">
        <v>0</v>
      </c>
    </row>
    <row r="33" spans="1:10" s="62" customFormat="1" ht="108.75">
      <c r="A33" s="106">
        <v>756</v>
      </c>
      <c r="B33" s="106"/>
      <c r="C33" s="107" t="s">
        <v>224</v>
      </c>
      <c r="D33" s="108">
        <f t="shared" si="1"/>
        <v>32000</v>
      </c>
      <c r="E33" s="108">
        <f aca="true" t="shared" si="9" ref="E33:J33">SUM(E34)</f>
        <v>32000</v>
      </c>
      <c r="F33" s="108">
        <f t="shared" si="9"/>
        <v>19000</v>
      </c>
      <c r="G33" s="108">
        <f t="shared" si="9"/>
        <v>0</v>
      </c>
      <c r="H33" s="108">
        <f t="shared" si="9"/>
        <v>0</v>
      </c>
      <c r="I33" s="108">
        <f t="shared" si="9"/>
        <v>0</v>
      </c>
      <c r="J33" s="108">
        <f t="shared" si="9"/>
        <v>0</v>
      </c>
    </row>
    <row r="34" spans="1:10" s="62" customFormat="1" ht="39">
      <c r="A34" s="58"/>
      <c r="B34" s="58">
        <v>75647</v>
      </c>
      <c r="C34" s="109" t="s">
        <v>225</v>
      </c>
      <c r="D34" s="110">
        <f t="shared" si="1"/>
        <v>32000</v>
      </c>
      <c r="E34" s="110">
        <v>32000</v>
      </c>
      <c r="F34" s="110">
        <v>19000</v>
      </c>
      <c r="G34" s="110"/>
      <c r="H34" s="110"/>
      <c r="I34" s="110"/>
      <c r="J34" s="110"/>
    </row>
    <row r="35" spans="1:10" s="62" customFormat="1" ht="15">
      <c r="A35" s="106">
        <v>757</v>
      </c>
      <c r="B35" s="106"/>
      <c r="C35" s="107" t="s">
        <v>226</v>
      </c>
      <c r="D35" s="113">
        <f>SUM(D35)</f>
        <v>0</v>
      </c>
      <c r="E35" s="113">
        <f aca="true" t="shared" si="10" ref="E35:J35">SUM(E35)</f>
        <v>0</v>
      </c>
      <c r="F35" s="113">
        <f t="shared" si="10"/>
        <v>0</v>
      </c>
      <c r="G35" s="113">
        <f t="shared" si="10"/>
        <v>0</v>
      </c>
      <c r="H35" s="113">
        <f t="shared" si="10"/>
        <v>0</v>
      </c>
      <c r="I35" s="113">
        <f t="shared" si="10"/>
        <v>0</v>
      </c>
      <c r="J35" s="113">
        <f t="shared" si="10"/>
        <v>0</v>
      </c>
    </row>
    <row r="36" spans="1:10" s="62" customFormat="1" ht="39">
      <c r="A36" s="58"/>
      <c r="B36" s="58">
        <v>75702</v>
      </c>
      <c r="C36" s="109" t="s">
        <v>227</v>
      </c>
      <c r="D36" s="111"/>
      <c r="E36" s="110"/>
      <c r="F36" s="110"/>
      <c r="G36" s="110"/>
      <c r="H36" s="110"/>
      <c r="I36" s="110"/>
      <c r="J36" s="110"/>
    </row>
    <row r="37" spans="1:10" s="62" customFormat="1" ht="15">
      <c r="A37" s="106">
        <v>758</v>
      </c>
      <c r="B37" s="106"/>
      <c r="C37" s="107" t="s">
        <v>228</v>
      </c>
      <c r="D37" s="108">
        <f>SUM(D38:D39)</f>
        <v>447063</v>
      </c>
      <c r="E37" s="108">
        <f aca="true" t="shared" si="11" ref="E37:J37">SUM(E38:E39)</f>
        <v>43318</v>
      </c>
      <c r="F37" s="108">
        <f t="shared" si="11"/>
        <v>0</v>
      </c>
      <c r="G37" s="108">
        <f t="shared" si="11"/>
        <v>0</v>
      </c>
      <c r="H37" s="108">
        <f t="shared" si="11"/>
        <v>447063</v>
      </c>
      <c r="I37" s="108">
        <f t="shared" si="11"/>
        <v>0</v>
      </c>
      <c r="J37" s="108">
        <f t="shared" si="11"/>
        <v>403745</v>
      </c>
    </row>
    <row r="38" spans="1:10" s="62" customFormat="1" ht="26.25">
      <c r="A38" s="106"/>
      <c r="B38" s="58">
        <v>75809</v>
      </c>
      <c r="C38" s="109" t="s">
        <v>260</v>
      </c>
      <c r="D38" s="110">
        <f t="shared" si="1"/>
        <v>447063</v>
      </c>
      <c r="E38" s="110">
        <v>43318</v>
      </c>
      <c r="F38" s="110"/>
      <c r="G38" s="110"/>
      <c r="H38" s="110">
        <v>447063</v>
      </c>
      <c r="I38" s="110"/>
      <c r="J38" s="110">
        <v>403745</v>
      </c>
    </row>
    <row r="39" spans="1:10" s="62" customFormat="1" ht="15">
      <c r="A39" s="58"/>
      <c r="B39" s="58">
        <v>75818</v>
      </c>
      <c r="C39" s="109" t="s">
        <v>229</v>
      </c>
      <c r="D39" s="111">
        <f t="shared" si="1"/>
        <v>0</v>
      </c>
      <c r="E39" s="110"/>
      <c r="F39" s="110"/>
      <c r="G39" s="110"/>
      <c r="H39" s="110"/>
      <c r="I39" s="110"/>
      <c r="J39" s="110"/>
    </row>
    <row r="40" spans="1:10" s="62" customFormat="1" ht="15">
      <c r="A40" s="106">
        <v>801</v>
      </c>
      <c r="B40" s="106"/>
      <c r="C40" s="107" t="s">
        <v>230</v>
      </c>
      <c r="D40" s="108">
        <f>SUM(D41:D47)</f>
        <v>7349186.96</v>
      </c>
      <c r="E40" s="115">
        <f>SUM(E41:E47)</f>
        <v>7134186.96</v>
      </c>
      <c r="F40" s="108">
        <f>SUM(F41:F47)</f>
        <v>4452053</v>
      </c>
      <c r="G40" s="108">
        <f>SUM(G41:G47)</f>
        <v>788127</v>
      </c>
      <c r="H40" s="108">
        <f>SUM(H41:H46)</f>
        <v>0</v>
      </c>
      <c r="I40" s="108">
        <f>SUM(I41:I46)</f>
        <v>0</v>
      </c>
      <c r="J40" s="108">
        <f>SUM(J41:J46)</f>
        <v>215000</v>
      </c>
    </row>
    <row r="41" spans="1:10" s="62" customFormat="1" ht="12.75">
      <c r="A41" s="58"/>
      <c r="B41" s="58">
        <v>80101</v>
      </c>
      <c r="C41" s="109" t="s">
        <v>231</v>
      </c>
      <c r="D41" s="110">
        <f t="shared" si="1"/>
        <v>4141086</v>
      </c>
      <c r="E41" s="110">
        <v>3926086</v>
      </c>
      <c r="F41" s="110">
        <v>2418564</v>
      </c>
      <c r="G41" s="110">
        <v>448059</v>
      </c>
      <c r="H41" s="110"/>
      <c r="I41" s="110"/>
      <c r="J41" s="110">
        <v>215000</v>
      </c>
    </row>
    <row r="42" spans="1:10" s="62" customFormat="1" ht="26.25">
      <c r="A42" s="58"/>
      <c r="B42" s="58">
        <v>80103</v>
      </c>
      <c r="C42" s="109" t="s">
        <v>232</v>
      </c>
      <c r="D42" s="110">
        <f t="shared" si="1"/>
        <v>61185</v>
      </c>
      <c r="E42" s="110">
        <v>61185</v>
      </c>
      <c r="F42" s="110">
        <v>39100</v>
      </c>
      <c r="G42" s="110">
        <v>8250</v>
      </c>
      <c r="H42" s="110"/>
      <c r="I42" s="110"/>
      <c r="J42" s="110"/>
    </row>
    <row r="43" spans="1:10" s="62" customFormat="1" ht="12.75">
      <c r="A43" s="58"/>
      <c r="B43" s="58">
        <v>80104</v>
      </c>
      <c r="C43" s="109" t="s">
        <v>233</v>
      </c>
      <c r="D43" s="110">
        <f t="shared" si="1"/>
        <v>1152617</v>
      </c>
      <c r="E43" s="110">
        <v>1152617</v>
      </c>
      <c r="F43" s="110">
        <v>606031</v>
      </c>
      <c r="G43" s="110">
        <v>117203</v>
      </c>
      <c r="H43" s="110"/>
      <c r="I43" s="110"/>
      <c r="J43" s="110"/>
    </row>
    <row r="44" spans="1:10" s="62" customFormat="1" ht="12.75">
      <c r="A44" s="58"/>
      <c r="B44" s="58">
        <v>80110</v>
      </c>
      <c r="C44" s="109" t="s">
        <v>234</v>
      </c>
      <c r="D44" s="110">
        <f t="shared" si="1"/>
        <v>1154643</v>
      </c>
      <c r="E44" s="110">
        <v>1154643</v>
      </c>
      <c r="F44" s="110">
        <v>981593</v>
      </c>
      <c r="G44" s="110">
        <v>183150</v>
      </c>
      <c r="H44" s="110"/>
      <c r="I44" s="110"/>
      <c r="J44" s="110"/>
    </row>
    <row r="45" spans="1:10" s="62" customFormat="1" ht="12.75">
      <c r="A45" s="58"/>
      <c r="B45" s="58">
        <v>80113</v>
      </c>
      <c r="C45" s="109" t="s">
        <v>235</v>
      </c>
      <c r="D45" s="110">
        <f t="shared" si="1"/>
        <v>105000</v>
      </c>
      <c r="E45" s="110">
        <v>105000</v>
      </c>
      <c r="F45" s="110">
        <v>4200</v>
      </c>
      <c r="G45" s="110">
        <v>650</v>
      </c>
      <c r="H45" s="110"/>
      <c r="I45" s="110"/>
      <c r="J45" s="110"/>
    </row>
    <row r="46" spans="1:10" s="62" customFormat="1" ht="26.25">
      <c r="A46" s="58"/>
      <c r="B46" s="58">
        <v>80146</v>
      </c>
      <c r="C46" s="109" t="s">
        <v>236</v>
      </c>
      <c r="D46" s="110">
        <f t="shared" si="1"/>
        <v>21850</v>
      </c>
      <c r="E46" s="110">
        <v>21850</v>
      </c>
      <c r="F46" s="110"/>
      <c r="G46" s="110"/>
      <c r="H46" s="110"/>
      <c r="I46" s="110"/>
      <c r="J46" s="110"/>
    </row>
    <row r="47" spans="1:10" s="62" customFormat="1" ht="12.75">
      <c r="A47" s="58"/>
      <c r="B47" s="58">
        <v>80195</v>
      </c>
      <c r="C47" s="109" t="s">
        <v>213</v>
      </c>
      <c r="D47" s="110">
        <v>712805.96</v>
      </c>
      <c r="E47" s="110">
        <v>712805.96</v>
      </c>
      <c r="F47" s="110">
        <v>402565</v>
      </c>
      <c r="G47" s="110">
        <v>30815</v>
      </c>
      <c r="H47" s="110"/>
      <c r="I47" s="110"/>
      <c r="J47" s="110"/>
    </row>
    <row r="48" spans="1:10" s="62" customFormat="1" ht="15">
      <c r="A48" s="106">
        <v>851</v>
      </c>
      <c r="B48" s="106"/>
      <c r="C48" s="107" t="s">
        <v>237</v>
      </c>
      <c r="D48" s="108">
        <f>SUM(D49:D50)</f>
        <v>70000</v>
      </c>
      <c r="E48" s="108">
        <f aca="true" t="shared" si="12" ref="E48:J48">SUM(E49:E50)</f>
        <v>70000</v>
      </c>
      <c r="F48" s="108">
        <f t="shared" si="12"/>
        <v>32300</v>
      </c>
      <c r="G48" s="108">
        <f t="shared" si="12"/>
        <v>2600</v>
      </c>
      <c r="H48" s="108">
        <f t="shared" si="12"/>
        <v>0</v>
      </c>
      <c r="I48" s="108">
        <f t="shared" si="12"/>
        <v>0</v>
      </c>
      <c r="J48" s="108">
        <f t="shared" si="12"/>
        <v>0</v>
      </c>
    </row>
    <row r="49" spans="1:10" s="62" customFormat="1" ht="12.75">
      <c r="A49" s="58"/>
      <c r="B49" s="58">
        <v>80153</v>
      </c>
      <c r="C49" s="109" t="s">
        <v>238</v>
      </c>
      <c r="D49" s="110">
        <f t="shared" si="1"/>
        <v>5000</v>
      </c>
      <c r="E49" s="110">
        <v>5000</v>
      </c>
      <c r="F49" s="110"/>
      <c r="G49" s="110"/>
      <c r="H49" s="110"/>
      <c r="I49" s="110"/>
      <c r="J49" s="110"/>
    </row>
    <row r="50" spans="1:10" s="62" customFormat="1" ht="12.75">
      <c r="A50" s="58"/>
      <c r="B50" s="58">
        <v>80154</v>
      </c>
      <c r="C50" s="109" t="s">
        <v>239</v>
      </c>
      <c r="D50" s="110">
        <f t="shared" si="1"/>
        <v>65000</v>
      </c>
      <c r="E50" s="110">
        <v>65000</v>
      </c>
      <c r="F50" s="110">
        <v>32300</v>
      </c>
      <c r="G50" s="110">
        <v>2600</v>
      </c>
      <c r="H50" s="110"/>
      <c r="I50" s="110"/>
      <c r="J50" s="110"/>
    </row>
    <row r="51" spans="1:10" s="62" customFormat="1" ht="15">
      <c r="A51" s="106">
        <v>852</v>
      </c>
      <c r="B51" s="106"/>
      <c r="C51" s="107" t="s">
        <v>240</v>
      </c>
      <c r="D51" s="108">
        <f t="shared" si="1"/>
        <v>2606581.4</v>
      </c>
      <c r="E51" s="108">
        <f>SUM(E52:E59)</f>
        <v>2490581.4</v>
      </c>
      <c r="F51" s="108">
        <f>SUM(F53:F59)</f>
        <v>192400</v>
      </c>
      <c r="G51" s="108">
        <f>SUM(G53:G59)</f>
        <v>37277</v>
      </c>
      <c r="H51" s="108">
        <f>SUM(H53:H59)</f>
        <v>0</v>
      </c>
      <c r="I51" s="108">
        <f>SUM(I53:I59)</f>
        <v>0</v>
      </c>
      <c r="J51" s="108">
        <f>SUM(J52)</f>
        <v>116000</v>
      </c>
    </row>
    <row r="52" spans="1:10" s="62" customFormat="1" ht="12.75">
      <c r="A52" s="58"/>
      <c r="B52" s="58">
        <v>85203</v>
      </c>
      <c r="C52" s="109" t="s">
        <v>241</v>
      </c>
      <c r="D52" s="110">
        <f t="shared" si="1"/>
        <v>496678.4</v>
      </c>
      <c r="E52" s="110">
        <v>380678.4</v>
      </c>
      <c r="F52" s="110">
        <v>257364</v>
      </c>
      <c r="G52" s="110">
        <v>41824</v>
      </c>
      <c r="H52" s="110"/>
      <c r="I52" s="110"/>
      <c r="J52" s="110">
        <v>116000</v>
      </c>
    </row>
    <row r="53" spans="1:10" s="62" customFormat="1" ht="52.5">
      <c r="A53" s="58"/>
      <c r="B53" s="58">
        <v>85212</v>
      </c>
      <c r="C53" s="109" t="s">
        <v>242</v>
      </c>
      <c r="D53" s="110">
        <f t="shared" si="1"/>
        <v>1661581</v>
      </c>
      <c r="E53" s="110">
        <v>1661581</v>
      </c>
      <c r="F53" s="110">
        <v>35750</v>
      </c>
      <c r="G53" s="110">
        <v>9842</v>
      </c>
      <c r="H53" s="110"/>
      <c r="I53" s="110"/>
      <c r="J53" s="110"/>
    </row>
    <row r="54" spans="1:10" s="62" customFormat="1" ht="92.25">
      <c r="A54" s="58"/>
      <c r="B54" s="58">
        <v>85213</v>
      </c>
      <c r="C54" s="109" t="s">
        <v>243</v>
      </c>
      <c r="D54" s="110">
        <f t="shared" si="1"/>
        <v>3627</v>
      </c>
      <c r="E54" s="110">
        <v>3627</v>
      </c>
      <c r="F54" s="110"/>
      <c r="G54" s="110"/>
      <c r="H54" s="110"/>
      <c r="I54" s="110"/>
      <c r="J54" s="110"/>
    </row>
    <row r="55" spans="1:10" s="62" customFormat="1" ht="39">
      <c r="A55" s="58"/>
      <c r="B55" s="58">
        <v>85214</v>
      </c>
      <c r="C55" s="109" t="s">
        <v>244</v>
      </c>
      <c r="D55" s="110">
        <f t="shared" si="1"/>
        <v>162467</v>
      </c>
      <c r="E55" s="110">
        <v>162467</v>
      </c>
      <c r="F55" s="110"/>
      <c r="G55" s="110"/>
      <c r="H55" s="110"/>
      <c r="I55" s="110"/>
      <c r="J55" s="110"/>
    </row>
    <row r="56" spans="1:10" s="62" customFormat="1" ht="12.75">
      <c r="A56" s="58"/>
      <c r="B56" s="58">
        <v>85215</v>
      </c>
      <c r="C56" s="109" t="s">
        <v>245</v>
      </c>
      <c r="D56" s="110">
        <f t="shared" si="1"/>
        <v>7000</v>
      </c>
      <c r="E56" s="110">
        <v>7000</v>
      </c>
      <c r="F56" s="110"/>
      <c r="G56" s="110"/>
      <c r="H56" s="110"/>
      <c r="I56" s="110"/>
      <c r="J56" s="110"/>
    </row>
    <row r="57" spans="1:10" s="62" customFormat="1" ht="12.75">
      <c r="A57" s="58"/>
      <c r="B57" s="58">
        <v>85216</v>
      </c>
      <c r="C57" s="109" t="s">
        <v>246</v>
      </c>
      <c r="D57" s="110">
        <f t="shared" si="1"/>
        <v>47943</v>
      </c>
      <c r="E57" s="110">
        <v>47943</v>
      </c>
      <c r="F57" s="110"/>
      <c r="G57" s="110"/>
      <c r="H57" s="110"/>
      <c r="I57" s="110"/>
      <c r="J57" s="110"/>
    </row>
    <row r="58" spans="1:10" s="62" customFormat="1" ht="12.75">
      <c r="A58" s="58"/>
      <c r="B58" s="58">
        <v>85219</v>
      </c>
      <c r="C58" s="109" t="s">
        <v>247</v>
      </c>
      <c r="D58" s="110">
        <f t="shared" si="1"/>
        <v>211285</v>
      </c>
      <c r="E58" s="110">
        <v>211285</v>
      </c>
      <c r="F58" s="110">
        <v>156650</v>
      </c>
      <c r="G58" s="110">
        <v>27435</v>
      </c>
      <c r="H58" s="110"/>
      <c r="I58" s="110"/>
      <c r="J58" s="110"/>
    </row>
    <row r="59" spans="1:10" s="62" customFormat="1" ht="12.75">
      <c r="A59" s="58"/>
      <c r="B59" s="58">
        <v>85295</v>
      </c>
      <c r="C59" s="109" t="s">
        <v>213</v>
      </c>
      <c r="D59" s="110">
        <f t="shared" si="1"/>
        <v>16000</v>
      </c>
      <c r="E59" s="110">
        <v>16000</v>
      </c>
      <c r="F59" s="110"/>
      <c r="G59" s="110"/>
      <c r="H59" s="110"/>
      <c r="I59" s="110"/>
      <c r="J59" s="110"/>
    </row>
    <row r="60" spans="1:10" s="62" customFormat="1" ht="30.75">
      <c r="A60" s="106">
        <v>900</v>
      </c>
      <c r="B60" s="106"/>
      <c r="C60" s="107" t="s">
        <v>248</v>
      </c>
      <c r="D60" s="108">
        <f>SUM(D61:D65)</f>
        <v>3529315</v>
      </c>
      <c r="E60" s="108">
        <f aca="true" t="shared" si="13" ref="E60:J60">SUM(E61:E65)</f>
        <v>847300</v>
      </c>
      <c r="F60" s="108">
        <f t="shared" si="13"/>
        <v>53000</v>
      </c>
      <c r="G60" s="108">
        <f t="shared" si="13"/>
        <v>9300</v>
      </c>
      <c r="H60" s="108">
        <f t="shared" si="13"/>
        <v>0</v>
      </c>
      <c r="I60" s="108">
        <f t="shared" si="13"/>
        <v>0</v>
      </c>
      <c r="J60" s="108">
        <f t="shared" si="13"/>
        <v>2682015</v>
      </c>
    </row>
    <row r="61" spans="1:10" s="62" customFormat="1" ht="12.75">
      <c r="A61" s="58"/>
      <c r="B61" s="58">
        <v>90001</v>
      </c>
      <c r="C61" s="109" t="s">
        <v>249</v>
      </c>
      <c r="D61" s="110">
        <f t="shared" si="1"/>
        <v>2756315</v>
      </c>
      <c r="E61" s="110">
        <v>132300</v>
      </c>
      <c r="F61" s="110">
        <v>53000</v>
      </c>
      <c r="G61" s="110">
        <v>9300</v>
      </c>
      <c r="H61" s="110"/>
      <c r="I61" s="110"/>
      <c r="J61" s="110">
        <v>2624015</v>
      </c>
    </row>
    <row r="62" spans="1:10" s="62" customFormat="1" ht="12.75">
      <c r="A62" s="58"/>
      <c r="B62" s="58">
        <v>90002</v>
      </c>
      <c r="C62" s="109" t="s">
        <v>250</v>
      </c>
      <c r="D62" s="110">
        <f t="shared" si="1"/>
        <v>550000</v>
      </c>
      <c r="E62" s="110">
        <v>550000</v>
      </c>
      <c r="F62" s="110"/>
      <c r="G62" s="110"/>
      <c r="H62" s="110"/>
      <c r="I62" s="110"/>
      <c r="J62" s="110"/>
    </row>
    <row r="63" spans="1:10" s="62" customFormat="1" ht="26.25">
      <c r="A63" s="58"/>
      <c r="B63" s="58">
        <v>90004</v>
      </c>
      <c r="C63" s="109" t="s">
        <v>251</v>
      </c>
      <c r="D63" s="110">
        <f t="shared" si="1"/>
        <v>60000</v>
      </c>
      <c r="E63" s="110">
        <v>10000</v>
      </c>
      <c r="F63" s="110"/>
      <c r="G63" s="110"/>
      <c r="H63" s="110"/>
      <c r="I63" s="110"/>
      <c r="J63" s="110">
        <v>50000</v>
      </c>
    </row>
    <row r="64" spans="1:10" s="62" customFormat="1" ht="12.75">
      <c r="A64" s="58"/>
      <c r="B64" s="58">
        <v>90015</v>
      </c>
      <c r="C64" s="109" t="s">
        <v>252</v>
      </c>
      <c r="D64" s="110">
        <f t="shared" si="1"/>
        <v>158000</v>
      </c>
      <c r="E64" s="110">
        <v>150000</v>
      </c>
      <c r="F64" s="110"/>
      <c r="G64" s="110"/>
      <c r="H64" s="110"/>
      <c r="I64" s="110"/>
      <c r="J64" s="110">
        <v>8000</v>
      </c>
    </row>
    <row r="65" spans="1:10" s="62" customFormat="1" ht="12.75">
      <c r="A65" s="58"/>
      <c r="B65" s="58">
        <v>90095</v>
      </c>
      <c r="C65" s="109" t="s">
        <v>213</v>
      </c>
      <c r="D65" s="110">
        <f t="shared" si="1"/>
        <v>5000</v>
      </c>
      <c r="E65" s="110">
        <v>5000</v>
      </c>
      <c r="F65" s="110"/>
      <c r="G65" s="110"/>
      <c r="H65" s="110"/>
      <c r="I65" s="110"/>
      <c r="J65" s="110"/>
    </row>
    <row r="66" spans="1:10" s="62" customFormat="1" ht="30.75">
      <c r="A66" s="106">
        <v>921</v>
      </c>
      <c r="B66" s="106"/>
      <c r="C66" s="107" t="s">
        <v>253</v>
      </c>
      <c r="D66" s="108">
        <f t="shared" si="1"/>
        <v>680506</v>
      </c>
      <c r="E66" s="108">
        <f aca="true" t="shared" si="14" ref="E66:J66">SUM(E67:E69)</f>
        <v>275000</v>
      </c>
      <c r="F66" s="108">
        <f t="shared" si="14"/>
        <v>53000</v>
      </c>
      <c r="G66" s="108">
        <f t="shared" si="14"/>
        <v>5600</v>
      </c>
      <c r="H66" s="108">
        <f t="shared" si="14"/>
        <v>180000</v>
      </c>
      <c r="I66" s="108">
        <f t="shared" si="14"/>
        <v>0</v>
      </c>
      <c r="J66" s="108">
        <f t="shared" si="14"/>
        <v>405506</v>
      </c>
    </row>
    <row r="67" spans="1:10" s="62" customFormat="1" ht="26.25">
      <c r="A67" s="58"/>
      <c r="B67" s="58">
        <v>92109</v>
      </c>
      <c r="C67" s="109" t="s">
        <v>254</v>
      </c>
      <c r="D67" s="110">
        <f t="shared" si="1"/>
        <v>405506</v>
      </c>
      <c r="E67" s="110"/>
      <c r="F67" s="110"/>
      <c r="G67" s="110"/>
      <c r="H67" s="110"/>
      <c r="I67" s="110"/>
      <c r="J67" s="110">
        <v>405506</v>
      </c>
    </row>
    <row r="68" spans="1:10" s="62" customFormat="1" ht="12.75">
      <c r="A68" s="58"/>
      <c r="B68" s="58">
        <v>92116</v>
      </c>
      <c r="C68" s="109" t="s">
        <v>255</v>
      </c>
      <c r="D68" s="110">
        <f t="shared" si="1"/>
        <v>175000</v>
      </c>
      <c r="E68" s="110">
        <v>175000</v>
      </c>
      <c r="F68" s="110"/>
      <c r="G68" s="110"/>
      <c r="H68" s="110">
        <v>175000</v>
      </c>
      <c r="I68" s="110"/>
      <c r="J68" s="110"/>
    </row>
    <row r="69" spans="1:10" s="62" customFormat="1" ht="12.75">
      <c r="A69" s="58"/>
      <c r="B69" s="58">
        <v>92195</v>
      </c>
      <c r="C69" s="109" t="s">
        <v>213</v>
      </c>
      <c r="D69" s="110">
        <f t="shared" si="1"/>
        <v>100000</v>
      </c>
      <c r="E69" s="110">
        <v>100000</v>
      </c>
      <c r="F69" s="110">
        <v>53000</v>
      </c>
      <c r="G69" s="110">
        <v>5600</v>
      </c>
      <c r="H69" s="110">
        <v>5000</v>
      </c>
      <c r="I69" s="110"/>
      <c r="J69" s="110"/>
    </row>
    <row r="70" spans="1:10" s="62" customFormat="1" ht="15">
      <c r="A70" s="106">
        <v>926</v>
      </c>
      <c r="B70" s="106"/>
      <c r="C70" s="107" t="s">
        <v>256</v>
      </c>
      <c r="D70" s="108">
        <f t="shared" si="1"/>
        <v>824000</v>
      </c>
      <c r="E70" s="108">
        <f>SUM(E71:E72)</f>
        <v>83000</v>
      </c>
      <c r="F70" s="108"/>
      <c r="G70" s="108"/>
      <c r="H70" s="108">
        <f>SUM(H71:H72)</f>
        <v>73000</v>
      </c>
      <c r="I70" s="108"/>
      <c r="J70" s="108">
        <f>SUM(J71:J72)</f>
        <v>741000</v>
      </c>
    </row>
    <row r="71" spans="1:10" s="62" customFormat="1" ht="12.75">
      <c r="A71" s="58"/>
      <c r="B71" s="58">
        <v>92601</v>
      </c>
      <c r="C71" s="109" t="s">
        <v>257</v>
      </c>
      <c r="D71" s="110">
        <f t="shared" si="1"/>
        <v>751000</v>
      </c>
      <c r="E71" s="110">
        <v>10000</v>
      </c>
      <c r="F71" s="110"/>
      <c r="G71" s="110"/>
      <c r="H71" s="110"/>
      <c r="I71" s="110"/>
      <c r="J71" s="110">
        <v>741000</v>
      </c>
    </row>
    <row r="72" spans="1:10" s="62" customFormat="1" ht="26.25">
      <c r="A72" s="58"/>
      <c r="B72" s="58">
        <v>92605</v>
      </c>
      <c r="C72" s="109" t="s">
        <v>258</v>
      </c>
      <c r="D72" s="110">
        <f t="shared" si="1"/>
        <v>73000</v>
      </c>
      <c r="E72" s="110">
        <v>73000</v>
      </c>
      <c r="F72" s="110"/>
      <c r="G72" s="110"/>
      <c r="H72" s="110">
        <v>73000</v>
      </c>
      <c r="I72" s="110"/>
      <c r="J72" s="110"/>
    </row>
    <row r="73" spans="1:10" s="64" customFormat="1" ht="24.75" customHeight="1">
      <c r="A73" s="123" t="s">
        <v>98</v>
      </c>
      <c r="B73" s="123"/>
      <c r="C73" s="123"/>
      <c r="D73" s="114"/>
      <c r="E73" s="112"/>
      <c r="F73" s="112"/>
      <c r="G73" s="112"/>
      <c r="H73" s="112">
        <f>SUM(H70,H66,H37)</f>
        <v>700063</v>
      </c>
      <c r="I73" s="112"/>
      <c r="J73" s="117">
        <f>SUM(J70,J66,J60,J51,J40,J37,J30,J22,J16,J14,J11,)</f>
        <v>4700816</v>
      </c>
    </row>
    <row r="75" ht="12.75">
      <c r="A75" s="94" t="s">
        <v>192</v>
      </c>
    </row>
  </sheetData>
  <sheetProtection/>
  <mergeCells count="10">
    <mergeCell ref="A73:C73"/>
    <mergeCell ref="A1:J1"/>
    <mergeCell ref="D4:D6"/>
    <mergeCell ref="A4:A6"/>
    <mergeCell ref="C4:C6"/>
    <mergeCell ref="B4:B6"/>
    <mergeCell ref="E4:J4"/>
    <mergeCell ref="F5:I5"/>
    <mergeCell ref="E5:E6"/>
    <mergeCell ref="J5:J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75" r:id="rId1"/>
  <headerFooter alignWithMargins="0">
    <oddHeader>&amp;RZałącznik nr &amp;A
do uchwały Rady Gminy nr ...............
z dnia ..............................</oddHeader>
  </headerFooter>
  <rowBreaks count="3" manualBreakCount="3">
    <brk id="27" max="255" man="1"/>
    <brk id="39" max="255" man="1"/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152" t="s">
        <v>127</v>
      </c>
      <c r="B1" s="152"/>
      <c r="C1" s="152"/>
      <c r="D1" s="152"/>
      <c r="E1" s="152"/>
      <c r="F1" s="152"/>
    </row>
    <row r="2" spans="5:6" ht="19.5" customHeight="1">
      <c r="E2" s="6"/>
      <c r="F2" s="6"/>
    </row>
    <row r="3" spans="5:6" ht="19.5" customHeight="1">
      <c r="E3" s="2"/>
      <c r="F3" s="9" t="s">
        <v>26</v>
      </c>
    </row>
    <row r="4" spans="1:6" ht="19.5" customHeight="1">
      <c r="A4" s="17" t="s">
        <v>39</v>
      </c>
      <c r="B4" s="17" t="s">
        <v>2</v>
      </c>
      <c r="C4" s="17" t="s">
        <v>3</v>
      </c>
      <c r="D4" s="17" t="s">
        <v>131</v>
      </c>
      <c r="E4" s="17" t="s">
        <v>28</v>
      </c>
      <c r="F4" s="17" t="s">
        <v>29</v>
      </c>
    </row>
    <row r="5" spans="1:6" s="91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41"/>
      <c r="B6" s="41"/>
      <c r="C6" s="41"/>
      <c r="D6" s="41"/>
      <c r="E6" s="41"/>
      <c r="F6" s="41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163" t="s">
        <v>126</v>
      </c>
      <c r="B10" s="164"/>
      <c r="C10" s="164"/>
      <c r="D10" s="164"/>
      <c r="E10" s="165"/>
      <c r="F10" s="28"/>
    </row>
    <row r="12" ht="12.75">
      <c r="A12" s="94" t="s">
        <v>196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7" sqref="C7"/>
    </sheetView>
  </sheetViews>
  <sheetFormatPr defaultColWidth="9.125" defaultRowHeight="12.75"/>
  <cols>
    <col min="1" max="1" width="5.375" style="2" bestFit="1" customWidth="1"/>
    <col min="2" max="2" width="63.125" style="2" customWidth="1"/>
    <col min="3" max="3" width="17.625" style="2" customWidth="1"/>
    <col min="4" max="16384" width="9.125" style="2" customWidth="1"/>
  </cols>
  <sheetData>
    <row r="1" spans="1:10" ht="19.5" customHeight="1">
      <c r="A1" s="124" t="s">
        <v>23</v>
      </c>
      <c r="B1" s="124"/>
      <c r="C1" s="124"/>
      <c r="D1" s="6"/>
      <c r="E1" s="6"/>
      <c r="F1" s="6"/>
      <c r="G1" s="6"/>
      <c r="H1" s="6"/>
      <c r="I1" s="6"/>
      <c r="J1" s="6"/>
    </row>
    <row r="2" spans="1:7" ht="19.5" customHeight="1">
      <c r="A2" s="124" t="s">
        <v>31</v>
      </c>
      <c r="B2" s="124"/>
      <c r="C2" s="124"/>
      <c r="D2" s="6"/>
      <c r="E2" s="6"/>
      <c r="F2" s="6"/>
      <c r="G2" s="6"/>
    </row>
    <row r="4" ht="12.75">
      <c r="C4" s="9" t="s">
        <v>26</v>
      </c>
    </row>
    <row r="5" spans="1:10" ht="19.5" customHeight="1">
      <c r="A5" s="17" t="s">
        <v>39</v>
      </c>
      <c r="B5" s="17" t="s">
        <v>0</v>
      </c>
      <c r="C5" s="17" t="s">
        <v>264</v>
      </c>
      <c r="D5" s="7"/>
      <c r="E5" s="7"/>
      <c r="F5" s="7"/>
      <c r="G5" s="7"/>
      <c r="H5" s="7"/>
      <c r="I5" s="8"/>
      <c r="J5" s="8"/>
    </row>
    <row r="6" spans="1:10" ht="19.5" customHeight="1">
      <c r="A6" s="27" t="s">
        <v>9</v>
      </c>
      <c r="B6" s="44" t="s">
        <v>41</v>
      </c>
      <c r="C6" s="27">
        <v>0</v>
      </c>
      <c r="D6" s="7"/>
      <c r="E6" s="7"/>
      <c r="F6" s="7"/>
      <c r="G6" s="7"/>
      <c r="H6" s="7"/>
      <c r="I6" s="8"/>
      <c r="J6" s="8"/>
    </row>
    <row r="7" spans="1:10" ht="19.5" customHeight="1">
      <c r="A7" s="27" t="s">
        <v>15</v>
      </c>
      <c r="B7" s="44" t="s">
        <v>8</v>
      </c>
      <c r="C7" s="27"/>
      <c r="D7" s="7"/>
      <c r="E7" s="7"/>
      <c r="F7" s="7"/>
      <c r="G7" s="7"/>
      <c r="H7" s="7"/>
      <c r="I7" s="8"/>
      <c r="J7" s="8"/>
    </row>
    <row r="8" spans="1:10" ht="19.5" customHeight="1">
      <c r="A8" s="45" t="s">
        <v>11</v>
      </c>
      <c r="B8" s="46"/>
      <c r="C8" s="45"/>
      <c r="D8" s="7"/>
      <c r="E8" s="7"/>
      <c r="F8" s="7"/>
      <c r="G8" s="7"/>
      <c r="H8" s="7"/>
      <c r="I8" s="8"/>
      <c r="J8" s="8"/>
    </row>
    <row r="9" spans="1:10" ht="19.5" customHeight="1">
      <c r="A9" s="31" t="s">
        <v>12</v>
      </c>
      <c r="B9" s="47"/>
      <c r="C9" s="31"/>
      <c r="D9" s="7"/>
      <c r="E9" s="7"/>
      <c r="F9" s="7"/>
      <c r="G9" s="7"/>
      <c r="H9" s="7"/>
      <c r="I9" s="8"/>
      <c r="J9" s="8"/>
    </row>
    <row r="10" spans="1:10" ht="19.5" customHeight="1">
      <c r="A10" s="33" t="s">
        <v>13</v>
      </c>
      <c r="B10" s="48"/>
      <c r="C10" s="33"/>
      <c r="D10" s="7"/>
      <c r="E10" s="7"/>
      <c r="F10" s="7"/>
      <c r="G10" s="7"/>
      <c r="H10" s="7"/>
      <c r="I10" s="8"/>
      <c r="J10" s="8"/>
    </row>
    <row r="11" spans="1:10" ht="19.5" customHeight="1">
      <c r="A11" s="27" t="s">
        <v>16</v>
      </c>
      <c r="B11" s="44" t="s">
        <v>7</v>
      </c>
      <c r="C11" s="27"/>
      <c r="D11" s="7"/>
      <c r="E11" s="7"/>
      <c r="F11" s="7"/>
      <c r="G11" s="7"/>
      <c r="H11" s="7"/>
      <c r="I11" s="8"/>
      <c r="J11" s="8"/>
    </row>
    <row r="12" spans="1:10" ht="19.5" customHeight="1">
      <c r="A12" s="29" t="s">
        <v>11</v>
      </c>
      <c r="B12" s="49" t="s">
        <v>21</v>
      </c>
      <c r="C12" s="29"/>
      <c r="D12" s="7"/>
      <c r="E12" s="7"/>
      <c r="F12" s="7"/>
      <c r="G12" s="7"/>
      <c r="H12" s="7"/>
      <c r="I12" s="8"/>
      <c r="J12" s="8"/>
    </row>
    <row r="13" spans="1:10" ht="15" customHeight="1">
      <c r="A13" s="31"/>
      <c r="B13" s="47"/>
      <c r="C13" s="31"/>
      <c r="D13" s="7"/>
      <c r="E13" s="7"/>
      <c r="F13" s="7"/>
      <c r="G13" s="7"/>
      <c r="H13" s="7"/>
      <c r="I13" s="8"/>
      <c r="J13" s="8"/>
    </row>
    <row r="14" spans="1:10" ht="15" customHeight="1">
      <c r="A14" s="31"/>
      <c r="B14" s="47"/>
      <c r="C14" s="31"/>
      <c r="D14" s="7"/>
      <c r="E14" s="7"/>
      <c r="F14" s="7"/>
      <c r="G14" s="7"/>
      <c r="H14" s="7"/>
      <c r="I14" s="8"/>
      <c r="J14" s="8"/>
    </row>
    <row r="15" spans="1:10" ht="19.5" customHeight="1">
      <c r="A15" s="31" t="s">
        <v>12</v>
      </c>
      <c r="B15" s="47" t="s">
        <v>24</v>
      </c>
      <c r="C15" s="31"/>
      <c r="D15" s="7"/>
      <c r="E15" s="7"/>
      <c r="F15" s="7"/>
      <c r="G15" s="7"/>
      <c r="H15" s="7"/>
      <c r="I15" s="8"/>
      <c r="J15" s="8"/>
    </row>
    <row r="16" spans="1:10" ht="15">
      <c r="A16" s="31"/>
      <c r="B16" s="50"/>
      <c r="C16" s="31"/>
      <c r="D16" s="7"/>
      <c r="E16" s="7"/>
      <c r="F16" s="7"/>
      <c r="G16" s="7"/>
      <c r="H16" s="7"/>
      <c r="I16" s="8"/>
      <c r="J16" s="8"/>
    </row>
    <row r="17" spans="1:10" ht="15" customHeight="1">
      <c r="A17" s="33"/>
      <c r="B17" s="51"/>
      <c r="C17" s="33"/>
      <c r="D17" s="7"/>
      <c r="E17" s="7"/>
      <c r="F17" s="7"/>
      <c r="G17" s="7"/>
      <c r="H17" s="7"/>
      <c r="I17" s="8"/>
      <c r="J17" s="8"/>
    </row>
    <row r="18" spans="1:10" ht="19.5" customHeight="1">
      <c r="A18" s="27" t="s">
        <v>22</v>
      </c>
      <c r="B18" s="44" t="s">
        <v>43</v>
      </c>
      <c r="C18" s="2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125" defaultRowHeight="12.75"/>
  <cols>
    <col min="1" max="1" width="5.375" style="2" bestFit="1" customWidth="1"/>
    <col min="2" max="2" width="63.125" style="2" customWidth="1"/>
    <col min="3" max="3" width="17.625" style="2" customWidth="1"/>
    <col min="4" max="16384" width="9.125" style="2" customWidth="1"/>
  </cols>
  <sheetData>
    <row r="1" spans="1:10" ht="19.5" customHeight="1">
      <c r="A1" s="124" t="s">
        <v>198</v>
      </c>
      <c r="B1" s="124"/>
      <c r="C1" s="124"/>
      <c r="D1" s="6"/>
      <c r="E1" s="6"/>
      <c r="F1" s="6"/>
      <c r="G1" s="6"/>
      <c r="H1" s="6"/>
      <c r="I1" s="6"/>
      <c r="J1" s="6"/>
    </row>
    <row r="2" spans="1:7" ht="19.5" customHeight="1">
      <c r="A2" s="124" t="s">
        <v>100</v>
      </c>
      <c r="B2" s="124"/>
      <c r="C2" s="124"/>
      <c r="D2" s="6"/>
      <c r="E2" s="6"/>
      <c r="F2" s="6"/>
      <c r="G2" s="6"/>
    </row>
    <row r="4" ht="12.75">
      <c r="C4" s="9" t="s">
        <v>26</v>
      </c>
    </row>
    <row r="5" spans="1:10" ht="19.5" customHeight="1">
      <c r="A5" s="17" t="s">
        <v>39</v>
      </c>
      <c r="B5" s="17" t="s">
        <v>0</v>
      </c>
      <c r="C5" s="17" t="s">
        <v>36</v>
      </c>
      <c r="D5" s="7"/>
      <c r="E5" s="7"/>
      <c r="F5" s="7"/>
      <c r="G5" s="7"/>
      <c r="H5" s="7"/>
      <c r="I5" s="8"/>
      <c r="J5" s="8"/>
    </row>
    <row r="6" spans="1:10" ht="19.5" customHeight="1">
      <c r="A6" s="27" t="s">
        <v>9</v>
      </c>
      <c r="B6" s="44" t="s">
        <v>41</v>
      </c>
      <c r="C6" s="27"/>
      <c r="D6" s="7"/>
      <c r="E6" s="7"/>
      <c r="F6" s="7"/>
      <c r="G6" s="7"/>
      <c r="H6" s="7"/>
      <c r="I6" s="8"/>
      <c r="J6" s="8"/>
    </row>
    <row r="7" spans="1:10" ht="19.5" customHeight="1">
      <c r="A7" s="27" t="s">
        <v>15</v>
      </c>
      <c r="B7" s="44" t="s">
        <v>8</v>
      </c>
      <c r="C7" s="27"/>
      <c r="D7" s="7"/>
      <c r="E7" s="7"/>
      <c r="F7" s="7"/>
      <c r="G7" s="7"/>
      <c r="H7" s="7"/>
      <c r="I7" s="8"/>
      <c r="J7" s="8"/>
    </row>
    <row r="8" spans="1:10" ht="19.5" customHeight="1">
      <c r="A8" s="45" t="s">
        <v>11</v>
      </c>
      <c r="B8" s="46"/>
      <c r="C8" s="45"/>
      <c r="D8" s="7"/>
      <c r="E8" s="7"/>
      <c r="F8" s="7"/>
      <c r="G8" s="7"/>
      <c r="H8" s="7"/>
      <c r="I8" s="8"/>
      <c r="J8" s="8"/>
    </row>
    <row r="9" spans="1:10" ht="19.5" customHeight="1">
      <c r="A9" s="31" t="s">
        <v>12</v>
      </c>
      <c r="B9" s="47"/>
      <c r="C9" s="31"/>
      <c r="D9" s="7"/>
      <c r="E9" s="7"/>
      <c r="F9" s="7"/>
      <c r="G9" s="7"/>
      <c r="H9" s="7"/>
      <c r="I9" s="8"/>
      <c r="J9" s="8"/>
    </row>
    <row r="10" spans="1:10" ht="19.5" customHeight="1">
      <c r="A10" s="33" t="s">
        <v>13</v>
      </c>
      <c r="B10" s="48"/>
      <c r="C10" s="33"/>
      <c r="D10" s="7"/>
      <c r="E10" s="7"/>
      <c r="F10" s="7"/>
      <c r="G10" s="7"/>
      <c r="H10" s="7"/>
      <c r="I10" s="8"/>
      <c r="J10" s="8"/>
    </row>
    <row r="11" spans="1:10" ht="19.5" customHeight="1">
      <c r="A11" s="27" t="s">
        <v>16</v>
      </c>
      <c r="B11" s="44" t="s">
        <v>7</v>
      </c>
      <c r="C11" s="27"/>
      <c r="D11" s="7"/>
      <c r="E11" s="7"/>
      <c r="F11" s="7"/>
      <c r="G11" s="7"/>
      <c r="H11" s="7"/>
      <c r="I11" s="8"/>
      <c r="J11" s="8"/>
    </row>
    <row r="12" spans="1:10" ht="19.5" customHeight="1">
      <c r="A12" s="29" t="s">
        <v>11</v>
      </c>
      <c r="B12" s="49" t="s">
        <v>21</v>
      </c>
      <c r="C12" s="29"/>
      <c r="D12" s="7"/>
      <c r="E12" s="7"/>
      <c r="F12" s="7"/>
      <c r="G12" s="7"/>
      <c r="H12" s="7"/>
      <c r="I12" s="8"/>
      <c r="J12" s="8"/>
    </row>
    <row r="13" spans="1:10" ht="15" customHeight="1">
      <c r="A13" s="31"/>
      <c r="B13" s="47"/>
      <c r="C13" s="31"/>
      <c r="D13" s="7"/>
      <c r="E13" s="7"/>
      <c r="F13" s="7"/>
      <c r="G13" s="7"/>
      <c r="H13" s="7"/>
      <c r="I13" s="8"/>
      <c r="J13" s="8"/>
    </row>
    <row r="14" spans="1:10" ht="15" customHeight="1">
      <c r="A14" s="31"/>
      <c r="B14" s="47"/>
      <c r="C14" s="31"/>
      <c r="D14" s="7"/>
      <c r="E14" s="7"/>
      <c r="F14" s="7"/>
      <c r="G14" s="7"/>
      <c r="H14" s="7"/>
      <c r="I14" s="8"/>
      <c r="J14" s="8"/>
    </row>
    <row r="15" spans="1:10" ht="19.5" customHeight="1">
      <c r="A15" s="31" t="s">
        <v>12</v>
      </c>
      <c r="B15" s="47" t="s">
        <v>24</v>
      </c>
      <c r="C15" s="31"/>
      <c r="D15" s="7"/>
      <c r="E15" s="7"/>
      <c r="F15" s="7"/>
      <c r="G15" s="7"/>
      <c r="H15" s="7"/>
      <c r="I15" s="8"/>
      <c r="J15" s="8"/>
    </row>
    <row r="16" spans="1:10" ht="15">
      <c r="A16" s="31"/>
      <c r="B16" s="50"/>
      <c r="C16" s="31"/>
      <c r="D16" s="7"/>
      <c r="E16" s="7"/>
      <c r="F16" s="7"/>
      <c r="G16" s="7"/>
      <c r="H16" s="7"/>
      <c r="I16" s="8"/>
      <c r="J16" s="8"/>
    </row>
    <row r="17" spans="1:10" ht="15" customHeight="1">
      <c r="A17" s="33"/>
      <c r="B17" s="51"/>
      <c r="C17" s="33"/>
      <c r="D17" s="7"/>
      <c r="E17" s="7"/>
      <c r="F17" s="7"/>
      <c r="G17" s="7"/>
      <c r="H17" s="7"/>
      <c r="I17" s="8"/>
      <c r="J17" s="8"/>
    </row>
    <row r="18" spans="1:10" ht="19.5" customHeight="1">
      <c r="A18" s="27" t="s">
        <v>22</v>
      </c>
      <c r="B18" s="44" t="s">
        <v>43</v>
      </c>
      <c r="C18" s="2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3" s="93" customFormat="1" ht="12.75">
      <c r="A20" s="167" t="s">
        <v>199</v>
      </c>
      <c r="B20" s="168"/>
      <c r="C20" s="16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50390625" style="0" customWidth="1"/>
    <col min="3" max="3" width="10.125" style="0" customWidth="1"/>
    <col min="4" max="4" width="7.00390625" style="0" customWidth="1"/>
    <col min="5" max="5" width="43.50390625" style="0" customWidth="1"/>
    <col min="6" max="6" width="15.125" style="0" customWidth="1"/>
  </cols>
  <sheetData>
    <row r="1" spans="1:6" ht="17.25">
      <c r="A1" s="124" t="s">
        <v>40</v>
      </c>
      <c r="B1" s="124"/>
      <c r="C1" s="124"/>
      <c r="D1" s="124"/>
      <c r="E1" s="124"/>
      <c r="F1" s="124"/>
    </row>
    <row r="2" spans="1:6" ht="15" customHeight="1">
      <c r="A2" s="6"/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10" t="s">
        <v>26</v>
      </c>
    </row>
    <row r="4" spans="1:6" s="1" customFormat="1" ht="19.5" customHeight="1">
      <c r="A4" s="21" t="s">
        <v>39</v>
      </c>
      <c r="B4" s="21" t="s">
        <v>2</v>
      </c>
      <c r="C4" s="21" t="s">
        <v>3</v>
      </c>
      <c r="D4" s="21" t="s">
        <v>131</v>
      </c>
      <c r="E4" s="21" t="s">
        <v>32</v>
      </c>
      <c r="F4" s="21" t="s">
        <v>6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2"/>
      <c r="B6" s="22"/>
      <c r="C6" s="22"/>
      <c r="D6" s="22"/>
      <c r="E6" s="22"/>
      <c r="F6" s="22"/>
    </row>
    <row r="7" spans="1:6" ht="30" customHeight="1">
      <c r="A7" s="23"/>
      <c r="B7" s="23"/>
      <c r="C7" s="23"/>
      <c r="D7" s="23"/>
      <c r="E7" s="23"/>
      <c r="F7" s="23"/>
    </row>
    <row r="8" spans="1:6" ht="30" customHeight="1">
      <c r="A8" s="23"/>
      <c r="B8" s="23"/>
      <c r="C8" s="23"/>
      <c r="D8" s="23"/>
      <c r="E8" s="23"/>
      <c r="F8" s="23"/>
    </row>
    <row r="9" spans="1:6" ht="30" customHeight="1">
      <c r="A9" s="23"/>
      <c r="B9" s="23"/>
      <c r="C9" s="23"/>
      <c r="D9" s="23"/>
      <c r="E9" s="23"/>
      <c r="F9" s="23"/>
    </row>
    <row r="10" spans="1:6" ht="30" customHeight="1">
      <c r="A10" s="24"/>
      <c r="B10" s="24"/>
      <c r="C10" s="24"/>
      <c r="D10" s="24"/>
      <c r="E10" s="24"/>
      <c r="F10" s="24"/>
    </row>
    <row r="11" spans="1:6" ht="19.5" customHeight="1">
      <c r="A11" s="148" t="s">
        <v>126</v>
      </c>
      <c r="B11" s="148"/>
      <c r="C11" s="148"/>
      <c r="D11" s="148"/>
      <c r="E11" s="148"/>
      <c r="F11" s="20"/>
    </row>
    <row r="13" ht="12.75">
      <c r="A13" s="94" t="s">
        <v>196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4" sqref="C4:C6"/>
    </sheetView>
  </sheetViews>
  <sheetFormatPr defaultColWidth="9.125" defaultRowHeight="12.75"/>
  <cols>
    <col min="1" max="1" width="4.375" style="2" customWidth="1"/>
    <col min="2" max="2" width="22.375" style="4" customWidth="1"/>
    <col min="3" max="3" width="24.375" style="2" customWidth="1"/>
    <col min="4" max="4" width="22.625" style="2" customWidth="1"/>
    <col min="5" max="6" width="27.125" style="2" customWidth="1"/>
    <col min="7" max="16384" width="9.125" style="2" customWidth="1"/>
  </cols>
  <sheetData>
    <row r="1" spans="1:6" ht="37.5" customHeight="1">
      <c r="A1" s="152" t="s">
        <v>57</v>
      </c>
      <c r="B1" s="152"/>
      <c r="C1" s="152"/>
      <c r="D1" s="152"/>
      <c r="E1" s="152"/>
      <c r="F1" s="152"/>
    </row>
    <row r="2" spans="1:6" ht="65.25" customHeight="1">
      <c r="A2" s="17" t="s">
        <v>39</v>
      </c>
      <c r="B2" s="17" t="s">
        <v>157</v>
      </c>
      <c r="C2" s="17" t="s">
        <v>44</v>
      </c>
      <c r="D2" s="18" t="s">
        <v>45</v>
      </c>
      <c r="E2" s="18" t="s">
        <v>46</v>
      </c>
      <c r="F2" s="18" t="s">
        <v>47</v>
      </c>
    </row>
    <row r="3" spans="1:6" ht="9" customHeight="1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</row>
    <row r="4" spans="1:6" s="53" customFormat="1" ht="47.25" customHeight="1">
      <c r="A4" s="176" t="s">
        <v>11</v>
      </c>
      <c r="B4" s="175" t="s">
        <v>48</v>
      </c>
      <c r="C4" s="169" t="s">
        <v>49</v>
      </c>
      <c r="D4" s="169" t="s">
        <v>50</v>
      </c>
      <c r="E4" s="172" t="s">
        <v>51</v>
      </c>
      <c r="F4" s="52" t="s">
        <v>52</v>
      </c>
    </row>
    <row r="5" spans="1:6" s="53" customFormat="1" ht="47.25" customHeight="1">
      <c r="A5" s="177"/>
      <c r="B5" s="175"/>
      <c r="C5" s="170"/>
      <c r="D5" s="170"/>
      <c r="E5" s="173"/>
      <c r="F5" s="54" t="s">
        <v>53</v>
      </c>
    </row>
    <row r="6" spans="1:7" s="53" customFormat="1" ht="47.25" customHeight="1">
      <c r="A6" s="178"/>
      <c r="B6" s="175"/>
      <c r="C6" s="171"/>
      <c r="D6" s="171"/>
      <c r="E6" s="174"/>
      <c r="F6" s="54" t="s">
        <v>54</v>
      </c>
      <c r="G6" s="53" t="s">
        <v>20</v>
      </c>
    </row>
    <row r="7" spans="1:6" s="53" customFormat="1" ht="47.25" customHeight="1">
      <c r="A7" s="176" t="s">
        <v>12</v>
      </c>
      <c r="B7" s="175" t="s">
        <v>55</v>
      </c>
      <c r="C7" s="169" t="s">
        <v>56</v>
      </c>
      <c r="D7" s="169" t="s">
        <v>50</v>
      </c>
      <c r="E7" s="172" t="s">
        <v>51</v>
      </c>
      <c r="F7" s="52" t="s">
        <v>52</v>
      </c>
    </row>
    <row r="8" spans="1:6" s="53" customFormat="1" ht="47.25" customHeight="1">
      <c r="A8" s="177"/>
      <c r="B8" s="175"/>
      <c r="C8" s="170"/>
      <c r="D8" s="170"/>
      <c r="E8" s="173"/>
      <c r="F8" s="54" t="s">
        <v>53</v>
      </c>
    </row>
    <row r="9" spans="1:6" s="53" customFormat="1" ht="47.25" customHeight="1">
      <c r="A9" s="178"/>
      <c r="B9" s="175"/>
      <c r="C9" s="171"/>
      <c r="D9" s="171"/>
      <c r="E9" s="174"/>
      <c r="F9" s="54" t="s">
        <v>54</v>
      </c>
    </row>
    <row r="10" spans="1:6" ht="20.25" customHeight="1">
      <c r="A10" s="25" t="s">
        <v>13</v>
      </c>
      <c r="B10" s="25"/>
      <c r="C10" s="20"/>
      <c r="D10" s="20"/>
      <c r="E10" s="20"/>
      <c r="F10" s="20"/>
    </row>
    <row r="11" spans="1:6" ht="20.25" customHeight="1">
      <c r="A11" s="25" t="s">
        <v>1</v>
      </c>
      <c r="B11" s="25"/>
      <c r="C11" s="20"/>
      <c r="D11" s="20"/>
      <c r="E11" s="20"/>
      <c r="F11" s="20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16" sqref="B16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7.25">
      <c r="A1" s="124" t="s">
        <v>266</v>
      </c>
      <c r="B1" s="124"/>
      <c r="C1" s="124"/>
      <c r="D1" s="124"/>
      <c r="E1" s="124"/>
      <c r="F1" s="124"/>
      <c r="G1" s="124"/>
      <c r="H1" s="124"/>
      <c r="I1" s="124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84" t="s">
        <v>26</v>
      </c>
    </row>
    <row r="4" spans="1:9" s="64" customFormat="1" ht="35.25" customHeight="1">
      <c r="A4" s="125" t="s">
        <v>39</v>
      </c>
      <c r="B4" s="125" t="s">
        <v>0</v>
      </c>
      <c r="C4" s="179" t="s">
        <v>265</v>
      </c>
      <c r="D4" s="181" t="s">
        <v>101</v>
      </c>
      <c r="E4" s="181"/>
      <c r="F4" s="181"/>
      <c r="G4" s="181"/>
      <c r="H4" s="181"/>
      <c r="I4" s="181"/>
    </row>
    <row r="5" spans="1:9" s="64" customFormat="1" ht="23.25" customHeight="1">
      <c r="A5" s="125"/>
      <c r="B5" s="125"/>
      <c r="C5" s="180"/>
      <c r="D5" s="80">
        <v>2010</v>
      </c>
      <c r="E5" s="80">
        <v>2011</v>
      </c>
      <c r="F5" s="80">
        <v>2012</v>
      </c>
      <c r="G5" s="80">
        <v>2013</v>
      </c>
      <c r="H5" s="80">
        <v>2014</v>
      </c>
      <c r="I5" s="80">
        <v>2015</v>
      </c>
    </row>
    <row r="6" spans="1:9" s="79" customFormat="1" ht="8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9" s="64" customFormat="1" ht="22.5" customHeight="1">
      <c r="A7" s="61" t="s">
        <v>11</v>
      </c>
      <c r="B7" s="83" t="s">
        <v>158</v>
      </c>
      <c r="C7" s="82"/>
      <c r="D7" s="82"/>
      <c r="E7" s="82"/>
      <c r="F7" s="82"/>
      <c r="G7" s="82"/>
      <c r="H7" s="82"/>
      <c r="I7" s="82"/>
    </row>
    <row r="8" spans="1:9" s="62" customFormat="1" ht="15" customHeight="1">
      <c r="A8" s="72" t="s">
        <v>83</v>
      </c>
      <c r="B8" s="74" t="s">
        <v>181</v>
      </c>
      <c r="C8" s="58"/>
      <c r="D8" s="58"/>
      <c r="E8" s="58"/>
      <c r="F8" s="58"/>
      <c r="G8" s="58"/>
      <c r="H8" s="58"/>
      <c r="I8" s="58"/>
    </row>
    <row r="9" spans="1:9" s="62" customFormat="1" ht="15" customHeight="1">
      <c r="A9" s="77" t="s">
        <v>163</v>
      </c>
      <c r="B9" s="75" t="s">
        <v>102</v>
      </c>
      <c r="C9" s="58"/>
      <c r="D9" s="58"/>
      <c r="E9" s="58"/>
      <c r="F9" s="58"/>
      <c r="G9" s="58"/>
      <c r="H9" s="58"/>
      <c r="I9" s="58"/>
    </row>
    <row r="10" spans="1:9" s="62" customFormat="1" ht="15" customHeight="1">
      <c r="A10" s="77" t="s">
        <v>164</v>
      </c>
      <c r="B10" s="75" t="s">
        <v>103</v>
      </c>
      <c r="C10" s="58"/>
      <c r="D10" s="58"/>
      <c r="E10" s="58"/>
      <c r="F10" s="58"/>
      <c r="G10" s="58"/>
      <c r="H10" s="58"/>
      <c r="I10" s="58"/>
    </row>
    <row r="11" spans="1:9" s="62" customFormat="1" ht="15" customHeight="1">
      <c r="A11" s="77" t="s">
        <v>165</v>
      </c>
      <c r="B11" s="75" t="s">
        <v>104</v>
      </c>
      <c r="C11" s="58"/>
      <c r="D11" s="58"/>
      <c r="E11" s="58"/>
      <c r="F11" s="58"/>
      <c r="G11" s="58"/>
      <c r="H11" s="58"/>
      <c r="I11" s="58"/>
    </row>
    <row r="12" spans="1:9" s="62" customFormat="1" ht="15" customHeight="1">
      <c r="A12" s="72" t="s">
        <v>89</v>
      </c>
      <c r="B12" s="74" t="s">
        <v>182</v>
      </c>
      <c r="C12" s="58"/>
      <c r="D12" s="58"/>
      <c r="E12" s="58"/>
      <c r="F12" s="58"/>
      <c r="G12" s="58"/>
      <c r="H12" s="58"/>
      <c r="I12" s="58"/>
    </row>
    <row r="13" spans="1:9" s="62" customFormat="1" ht="15" customHeight="1">
      <c r="A13" s="77" t="s">
        <v>166</v>
      </c>
      <c r="B13" s="75" t="s">
        <v>105</v>
      </c>
      <c r="C13" s="58"/>
      <c r="D13" s="58"/>
      <c r="E13" s="58"/>
      <c r="F13" s="58"/>
      <c r="G13" s="58"/>
      <c r="H13" s="58"/>
      <c r="I13" s="58"/>
    </row>
    <row r="14" spans="1:9" s="62" customFormat="1" ht="15" customHeight="1">
      <c r="A14" s="77" t="s">
        <v>167</v>
      </c>
      <c r="B14" s="75" t="s">
        <v>106</v>
      </c>
      <c r="C14" s="58"/>
      <c r="D14" s="58"/>
      <c r="E14" s="58"/>
      <c r="F14" s="58"/>
      <c r="G14" s="58"/>
      <c r="H14" s="58"/>
      <c r="I14" s="58"/>
    </row>
    <row r="15" spans="1:9" s="62" customFormat="1" ht="15" customHeight="1">
      <c r="A15" s="77"/>
      <c r="B15" s="76" t="s">
        <v>107</v>
      </c>
      <c r="C15" s="58"/>
      <c r="D15" s="58"/>
      <c r="E15" s="58"/>
      <c r="F15" s="58"/>
      <c r="G15" s="58"/>
      <c r="H15" s="58"/>
      <c r="I15" s="58"/>
    </row>
    <row r="16" spans="1:9" s="62" customFormat="1" ht="15" customHeight="1">
      <c r="A16" s="77" t="s">
        <v>168</v>
      </c>
      <c r="B16" s="75" t="s">
        <v>78</v>
      </c>
      <c r="C16" s="58"/>
      <c r="D16" s="58"/>
      <c r="E16" s="58"/>
      <c r="F16" s="58"/>
      <c r="G16" s="58"/>
      <c r="H16" s="58"/>
      <c r="I16" s="58"/>
    </row>
    <row r="17" spans="1:9" s="62" customFormat="1" ht="15" customHeight="1">
      <c r="A17" s="72" t="s">
        <v>90</v>
      </c>
      <c r="B17" s="74" t="s">
        <v>108</v>
      </c>
      <c r="C17" s="74"/>
      <c r="D17" s="74"/>
      <c r="E17" s="74"/>
      <c r="F17" s="74"/>
      <c r="G17" s="74"/>
      <c r="H17" s="74"/>
      <c r="I17" s="74"/>
    </row>
    <row r="18" spans="1:9" s="62" customFormat="1" ht="15" customHeight="1">
      <c r="A18" s="77" t="s">
        <v>183</v>
      </c>
      <c r="B18" s="102" t="s">
        <v>185</v>
      </c>
      <c r="C18" s="102"/>
      <c r="D18" s="102"/>
      <c r="E18" s="102"/>
      <c r="F18" s="102"/>
      <c r="G18" s="102"/>
      <c r="H18" s="102"/>
      <c r="I18" s="102"/>
    </row>
    <row r="19" spans="1:9" s="62" customFormat="1" ht="15" customHeight="1">
      <c r="A19" s="77" t="s">
        <v>184</v>
      </c>
      <c r="B19" s="102" t="s">
        <v>186</v>
      </c>
      <c r="C19" s="102"/>
      <c r="D19" s="102"/>
      <c r="E19" s="102"/>
      <c r="F19" s="102"/>
      <c r="G19" s="102"/>
      <c r="H19" s="102"/>
      <c r="I19" s="102"/>
    </row>
    <row r="20" spans="1:9" s="64" customFormat="1" ht="22.5" customHeight="1">
      <c r="A20" s="61">
        <v>2</v>
      </c>
      <c r="B20" s="83" t="s">
        <v>179</v>
      </c>
      <c r="C20" s="82"/>
      <c r="D20" s="82"/>
      <c r="E20" s="82"/>
      <c r="F20" s="82"/>
      <c r="G20" s="82"/>
      <c r="H20" s="82"/>
      <c r="I20" s="82"/>
    </row>
    <row r="21" spans="1:9" s="64" customFormat="1" ht="15" customHeight="1">
      <c r="A21" s="61" t="s">
        <v>93</v>
      </c>
      <c r="B21" s="83" t="s">
        <v>178</v>
      </c>
      <c r="C21" s="82"/>
      <c r="D21" s="82"/>
      <c r="E21" s="82"/>
      <c r="F21" s="82"/>
      <c r="G21" s="82"/>
      <c r="H21" s="82"/>
      <c r="I21" s="82"/>
    </row>
    <row r="22" spans="1:9" s="62" customFormat="1" ht="15" customHeight="1">
      <c r="A22" s="77" t="s">
        <v>160</v>
      </c>
      <c r="B22" s="75" t="s">
        <v>171</v>
      </c>
      <c r="C22" s="58"/>
      <c r="D22" s="58"/>
      <c r="E22" s="58"/>
      <c r="F22" s="58"/>
      <c r="G22" s="58"/>
      <c r="H22" s="58"/>
      <c r="I22" s="58"/>
    </row>
    <row r="23" spans="1:9" s="62" customFormat="1" ht="15" customHeight="1">
      <c r="A23" s="77" t="s">
        <v>161</v>
      </c>
      <c r="B23" s="75" t="s">
        <v>173</v>
      </c>
      <c r="C23" s="58"/>
      <c r="D23" s="58"/>
      <c r="E23" s="58"/>
      <c r="F23" s="58"/>
      <c r="G23" s="58"/>
      <c r="H23" s="58"/>
      <c r="I23" s="58"/>
    </row>
    <row r="24" spans="1:9" s="62" customFormat="1" ht="15" customHeight="1">
      <c r="A24" s="77" t="s">
        <v>162</v>
      </c>
      <c r="B24" s="75" t="s">
        <v>172</v>
      </c>
      <c r="C24" s="58"/>
      <c r="D24" s="58"/>
      <c r="E24" s="58"/>
      <c r="F24" s="58"/>
      <c r="G24" s="58"/>
      <c r="H24" s="58"/>
      <c r="I24" s="58"/>
    </row>
    <row r="25" spans="1:9" s="62" customFormat="1" ht="15" customHeight="1">
      <c r="A25" s="72" t="s">
        <v>94</v>
      </c>
      <c r="B25" s="74" t="s">
        <v>170</v>
      </c>
      <c r="C25" s="58"/>
      <c r="D25" s="58"/>
      <c r="E25" s="58"/>
      <c r="F25" s="58"/>
      <c r="G25" s="58"/>
      <c r="H25" s="58"/>
      <c r="I25" s="58"/>
    </row>
    <row r="26" spans="1:9" s="101" customFormat="1" ht="14.25" customHeight="1">
      <c r="A26" s="72" t="s">
        <v>159</v>
      </c>
      <c r="B26" s="74" t="s">
        <v>169</v>
      </c>
      <c r="C26" s="100"/>
      <c r="D26" s="100"/>
      <c r="E26" s="100"/>
      <c r="F26" s="100"/>
      <c r="G26" s="100"/>
      <c r="H26" s="100"/>
      <c r="I26" s="100"/>
    </row>
    <row r="27" spans="1:9" s="64" customFormat="1" ht="22.5" customHeight="1">
      <c r="A27" s="61" t="s">
        <v>13</v>
      </c>
      <c r="B27" s="83" t="s">
        <v>109</v>
      </c>
      <c r="C27" s="82"/>
      <c r="D27" s="82"/>
      <c r="E27" s="82"/>
      <c r="F27" s="82"/>
      <c r="G27" s="82"/>
      <c r="H27" s="82"/>
      <c r="I27" s="82"/>
    </row>
    <row r="28" spans="1:9" s="93" customFormat="1" ht="22.5" customHeight="1">
      <c r="A28" s="61" t="s">
        <v>1</v>
      </c>
      <c r="B28" s="83" t="s">
        <v>128</v>
      </c>
      <c r="C28" s="92"/>
      <c r="D28" s="92"/>
      <c r="E28" s="92"/>
      <c r="F28" s="92"/>
      <c r="G28" s="92"/>
      <c r="H28" s="92"/>
      <c r="I28" s="92"/>
    </row>
    <row r="29" spans="1:9" s="93" customFormat="1" ht="22.5" customHeight="1">
      <c r="A29" s="61" t="s">
        <v>18</v>
      </c>
      <c r="B29" s="83" t="s">
        <v>129</v>
      </c>
      <c r="C29" s="92"/>
      <c r="D29" s="92"/>
      <c r="E29" s="92"/>
      <c r="F29" s="92"/>
      <c r="G29" s="92"/>
      <c r="H29" s="92"/>
      <c r="I29" s="92"/>
    </row>
    <row r="30" spans="1:9" s="64" customFormat="1" ht="22.5" customHeight="1">
      <c r="A30" s="61" t="s">
        <v>19</v>
      </c>
      <c r="B30" s="83" t="s">
        <v>110</v>
      </c>
      <c r="C30" s="82"/>
      <c r="D30" s="82"/>
      <c r="E30" s="82"/>
      <c r="F30" s="82"/>
      <c r="G30" s="82"/>
      <c r="H30" s="82"/>
      <c r="I30" s="82"/>
    </row>
    <row r="31" spans="1:9" s="62" customFormat="1" ht="15" customHeight="1">
      <c r="A31" s="72" t="s">
        <v>174</v>
      </c>
      <c r="B31" s="73" t="s">
        <v>180</v>
      </c>
      <c r="C31" s="58"/>
      <c r="D31" s="58"/>
      <c r="E31" s="58"/>
      <c r="F31" s="58"/>
      <c r="G31" s="58"/>
      <c r="H31" s="58"/>
      <c r="I31" s="58"/>
    </row>
    <row r="32" spans="1:9" s="62" customFormat="1" ht="28.5" customHeight="1">
      <c r="A32" s="72" t="s">
        <v>175</v>
      </c>
      <c r="B32" s="73" t="s">
        <v>197</v>
      </c>
      <c r="C32" s="58"/>
      <c r="D32" s="58"/>
      <c r="E32" s="58"/>
      <c r="F32" s="58"/>
      <c r="G32" s="58"/>
      <c r="H32" s="58"/>
      <c r="I32" s="58"/>
    </row>
    <row r="33" spans="1:9" s="62" customFormat="1" ht="15" customHeight="1">
      <c r="A33" s="72" t="s">
        <v>176</v>
      </c>
      <c r="B33" s="73" t="s">
        <v>187</v>
      </c>
      <c r="C33" s="58"/>
      <c r="D33" s="58"/>
      <c r="E33" s="58"/>
      <c r="F33" s="58"/>
      <c r="G33" s="58"/>
      <c r="H33" s="58"/>
      <c r="I33" s="58"/>
    </row>
    <row r="34" spans="1:9" s="62" customFormat="1" ht="25.5" customHeight="1">
      <c r="A34" s="72" t="s">
        <v>177</v>
      </c>
      <c r="B34" s="73" t="s">
        <v>188</v>
      </c>
      <c r="C34" s="58"/>
      <c r="D34" s="58"/>
      <c r="E34" s="58"/>
      <c r="F34" s="58"/>
      <c r="G34" s="58"/>
      <c r="H34" s="58"/>
      <c r="I34" s="5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8" sqref="J8"/>
    </sheetView>
  </sheetViews>
  <sheetFormatPr defaultColWidth="9.125" defaultRowHeight="12.75"/>
  <cols>
    <col min="1" max="1" width="5.50390625" style="2" customWidth="1"/>
    <col min="2" max="2" width="6.875" style="2" customWidth="1"/>
    <col min="3" max="3" width="7.625" style="2" customWidth="1"/>
    <col min="4" max="4" width="4.875" style="2" customWidth="1"/>
    <col min="5" max="5" width="15.50390625" style="2" customWidth="1"/>
    <col min="6" max="6" width="12.00390625" style="2" customWidth="1"/>
    <col min="7" max="7" width="12.50390625" style="2" customWidth="1"/>
    <col min="8" max="9" width="10.125" style="2" customWidth="1"/>
    <col min="10" max="10" width="12.50390625" style="2" customWidth="1"/>
    <col min="11" max="11" width="14.50390625" style="2" customWidth="1"/>
    <col min="12" max="12" width="9.875" style="2" customWidth="1"/>
    <col min="13" max="13" width="9.50390625" style="2" customWidth="1"/>
    <col min="14" max="14" width="16.625" style="2" customWidth="1"/>
    <col min="15" max="16384" width="9.125" style="2" customWidth="1"/>
  </cols>
  <sheetData>
    <row r="1" spans="1:14" ht="17.25">
      <c r="A1" s="129" t="s">
        <v>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26</v>
      </c>
    </row>
    <row r="3" spans="1:14" s="57" customFormat="1" ht="19.5" customHeight="1">
      <c r="A3" s="128" t="s">
        <v>39</v>
      </c>
      <c r="B3" s="128" t="s">
        <v>2</v>
      </c>
      <c r="C3" s="128" t="s">
        <v>25</v>
      </c>
      <c r="D3" s="128" t="s">
        <v>133</v>
      </c>
      <c r="E3" s="126" t="s">
        <v>119</v>
      </c>
      <c r="F3" s="126" t="s">
        <v>130</v>
      </c>
      <c r="G3" s="126" t="s">
        <v>67</v>
      </c>
      <c r="H3" s="126"/>
      <c r="I3" s="126"/>
      <c r="J3" s="126"/>
      <c r="K3" s="126"/>
      <c r="L3" s="126"/>
      <c r="M3" s="126"/>
      <c r="N3" s="126" t="s">
        <v>134</v>
      </c>
    </row>
    <row r="4" spans="1:14" s="57" customFormat="1" ht="19.5" customHeight="1">
      <c r="A4" s="128"/>
      <c r="B4" s="128"/>
      <c r="C4" s="128"/>
      <c r="D4" s="128"/>
      <c r="E4" s="126"/>
      <c r="F4" s="126"/>
      <c r="G4" s="126" t="s">
        <v>189</v>
      </c>
      <c r="H4" s="126" t="s">
        <v>190</v>
      </c>
      <c r="I4" s="126"/>
      <c r="J4" s="126"/>
      <c r="K4" s="126"/>
      <c r="L4" s="126" t="s">
        <v>35</v>
      </c>
      <c r="M4" s="126" t="s">
        <v>37</v>
      </c>
      <c r="N4" s="126"/>
    </row>
    <row r="5" spans="1:14" s="57" customFormat="1" ht="29.25" customHeight="1">
      <c r="A5" s="128"/>
      <c r="B5" s="128"/>
      <c r="C5" s="128"/>
      <c r="D5" s="128"/>
      <c r="E5" s="126"/>
      <c r="F5" s="126"/>
      <c r="G5" s="126"/>
      <c r="H5" s="126" t="s">
        <v>135</v>
      </c>
      <c r="I5" s="126" t="s">
        <v>117</v>
      </c>
      <c r="J5" s="126" t="s">
        <v>195</v>
      </c>
      <c r="K5" s="126" t="s">
        <v>118</v>
      </c>
      <c r="L5" s="126"/>
      <c r="M5" s="126"/>
      <c r="N5" s="126"/>
    </row>
    <row r="6" spans="1:14" s="57" customFormat="1" ht="19.5" customHeight="1">
      <c r="A6" s="128"/>
      <c r="B6" s="128"/>
      <c r="C6" s="128"/>
      <c r="D6" s="128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57" customFormat="1" ht="19.5" customHeight="1">
      <c r="A7" s="128"/>
      <c r="B7" s="128"/>
      <c r="C7" s="128"/>
      <c r="D7" s="128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 customHeight="1">
      <c r="A9" s="35" t="s">
        <v>11</v>
      </c>
      <c r="B9" s="22"/>
      <c r="C9" s="22"/>
      <c r="D9" s="22"/>
      <c r="E9" s="22"/>
      <c r="F9" s="22"/>
      <c r="G9" s="22"/>
      <c r="H9" s="22"/>
      <c r="I9" s="22"/>
      <c r="J9" s="97" t="s">
        <v>136</v>
      </c>
      <c r="K9" s="22"/>
      <c r="L9" s="22"/>
      <c r="M9" s="22"/>
      <c r="N9" s="22"/>
    </row>
    <row r="10" spans="1:14" ht="52.5">
      <c r="A10" s="36" t="s">
        <v>12</v>
      </c>
      <c r="B10" s="23"/>
      <c r="C10" s="23"/>
      <c r="D10" s="23"/>
      <c r="E10" s="23"/>
      <c r="F10" s="23"/>
      <c r="G10" s="23"/>
      <c r="H10" s="23"/>
      <c r="I10" s="23"/>
      <c r="J10" s="104" t="s">
        <v>136</v>
      </c>
      <c r="K10" s="23"/>
      <c r="L10" s="23"/>
      <c r="M10" s="23"/>
      <c r="N10" s="23"/>
    </row>
    <row r="11" spans="1:14" ht="52.5">
      <c r="A11" s="36" t="s">
        <v>13</v>
      </c>
      <c r="B11" s="23"/>
      <c r="C11" s="23"/>
      <c r="D11" s="23"/>
      <c r="E11" s="23"/>
      <c r="F11" s="23"/>
      <c r="G11" s="23"/>
      <c r="H11" s="23"/>
      <c r="I11" s="23"/>
      <c r="J11" s="105" t="s">
        <v>136</v>
      </c>
      <c r="K11" s="23"/>
      <c r="L11" s="23"/>
      <c r="M11" s="23"/>
      <c r="N11" s="23"/>
    </row>
    <row r="12" spans="1:14" ht="52.5">
      <c r="A12" s="36" t="s">
        <v>1</v>
      </c>
      <c r="B12" s="23"/>
      <c r="C12" s="23"/>
      <c r="D12" s="23"/>
      <c r="E12" s="23"/>
      <c r="F12" s="23"/>
      <c r="G12" s="23"/>
      <c r="H12" s="23"/>
      <c r="I12" s="23"/>
      <c r="J12" s="103" t="s">
        <v>136</v>
      </c>
      <c r="K12" s="23"/>
      <c r="L12" s="23"/>
      <c r="M12" s="23"/>
      <c r="N12" s="65"/>
    </row>
    <row r="13" spans="1:14" ht="22.5" customHeight="1">
      <c r="A13" s="127" t="s">
        <v>126</v>
      </c>
      <c r="B13" s="127"/>
      <c r="C13" s="127"/>
      <c r="D13" s="127"/>
      <c r="E13" s="127"/>
      <c r="F13" s="20"/>
      <c r="G13" s="26"/>
      <c r="H13" s="20"/>
      <c r="I13" s="20"/>
      <c r="J13" s="20"/>
      <c r="K13" s="20"/>
      <c r="L13" s="20"/>
      <c r="M13" s="20"/>
      <c r="N13" s="87" t="s">
        <v>33</v>
      </c>
    </row>
    <row r="15" ht="12.75">
      <c r="A15" s="2" t="s">
        <v>61</v>
      </c>
    </row>
    <row r="16" ht="12.75">
      <c r="A16" s="2" t="s">
        <v>58</v>
      </c>
    </row>
    <row r="17" ht="12.75">
      <c r="A17" s="2" t="s">
        <v>59</v>
      </c>
    </row>
    <row r="18" ht="12.75">
      <c r="A18" s="2" t="s">
        <v>60</v>
      </c>
    </row>
    <row r="20" ht="12.75">
      <c r="A20" s="94" t="s">
        <v>194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B1">
      <selection activeCell="E17" sqref="E17"/>
    </sheetView>
  </sheetViews>
  <sheetFormatPr defaultColWidth="10.375" defaultRowHeight="12.75"/>
  <cols>
    <col min="1" max="1" width="3.50390625" style="13" bestFit="1" customWidth="1"/>
    <col min="2" max="2" width="19.875" style="13" customWidth="1"/>
    <col min="3" max="3" width="13.00390625" style="13" customWidth="1"/>
    <col min="4" max="4" width="10.50390625" style="13" customWidth="1"/>
    <col min="5" max="5" width="12.00390625" style="13" customWidth="1"/>
    <col min="6" max="6" width="9.125" style="13" customWidth="1"/>
    <col min="7" max="7" width="7.375" style="13" customWidth="1"/>
    <col min="8" max="8" width="7.50390625" style="13" customWidth="1"/>
    <col min="9" max="9" width="8.625" style="13" customWidth="1"/>
    <col min="10" max="11" width="7.625" style="13" customWidth="1"/>
    <col min="12" max="12" width="9.625" style="13" customWidth="1"/>
    <col min="13" max="13" width="11.625" style="13" customWidth="1"/>
    <col min="14" max="14" width="12.50390625" style="13" customWidth="1"/>
    <col min="15" max="15" width="8.375" style="13" customWidth="1"/>
    <col min="16" max="16" width="8.125" style="13" customWidth="1"/>
    <col min="17" max="17" width="8.625" style="13" customWidth="1"/>
    <col min="18" max="16384" width="10.375" style="13" customWidth="1"/>
  </cols>
  <sheetData>
    <row r="1" spans="1:17" ht="12.75">
      <c r="A1" s="132" t="s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3" spans="1:17" ht="9.75">
      <c r="A3" s="131" t="s">
        <v>39</v>
      </c>
      <c r="B3" s="131" t="s">
        <v>69</v>
      </c>
      <c r="C3" s="130" t="s">
        <v>70</v>
      </c>
      <c r="D3" s="130" t="s">
        <v>191</v>
      </c>
      <c r="E3" s="130" t="s">
        <v>125</v>
      </c>
      <c r="F3" s="131" t="s">
        <v>4</v>
      </c>
      <c r="G3" s="131"/>
      <c r="H3" s="131" t="s">
        <v>67</v>
      </c>
      <c r="I3" s="131"/>
      <c r="J3" s="131"/>
      <c r="K3" s="131"/>
      <c r="L3" s="131"/>
      <c r="M3" s="131"/>
      <c r="N3" s="131"/>
      <c r="O3" s="131"/>
      <c r="P3" s="131"/>
      <c r="Q3" s="131"/>
    </row>
    <row r="4" spans="1:17" ht="9.75">
      <c r="A4" s="131"/>
      <c r="B4" s="131"/>
      <c r="C4" s="130"/>
      <c r="D4" s="130"/>
      <c r="E4" s="130"/>
      <c r="F4" s="130" t="s">
        <v>122</v>
      </c>
      <c r="G4" s="130" t="s">
        <v>123</v>
      </c>
      <c r="H4" s="131" t="s">
        <v>62</v>
      </c>
      <c r="I4" s="131"/>
      <c r="J4" s="131"/>
      <c r="K4" s="131"/>
      <c r="L4" s="131"/>
      <c r="M4" s="131"/>
      <c r="N4" s="131"/>
      <c r="O4" s="131"/>
      <c r="P4" s="131"/>
      <c r="Q4" s="131"/>
    </row>
    <row r="5" spans="1:17" ht="9.75">
      <c r="A5" s="131"/>
      <c r="B5" s="131"/>
      <c r="C5" s="130"/>
      <c r="D5" s="130"/>
      <c r="E5" s="130"/>
      <c r="F5" s="130"/>
      <c r="G5" s="130"/>
      <c r="H5" s="130" t="s">
        <v>72</v>
      </c>
      <c r="I5" s="131" t="s">
        <v>73</v>
      </c>
      <c r="J5" s="131"/>
      <c r="K5" s="131"/>
      <c r="L5" s="131"/>
      <c r="M5" s="131"/>
      <c r="N5" s="131"/>
      <c r="O5" s="131"/>
      <c r="P5" s="131"/>
      <c r="Q5" s="131"/>
    </row>
    <row r="6" spans="1:17" ht="14.25" customHeight="1">
      <c r="A6" s="131"/>
      <c r="B6" s="131"/>
      <c r="C6" s="130"/>
      <c r="D6" s="130"/>
      <c r="E6" s="130"/>
      <c r="F6" s="130"/>
      <c r="G6" s="130"/>
      <c r="H6" s="130"/>
      <c r="I6" s="131" t="s">
        <v>74</v>
      </c>
      <c r="J6" s="131"/>
      <c r="K6" s="131"/>
      <c r="L6" s="131"/>
      <c r="M6" s="131" t="s">
        <v>71</v>
      </c>
      <c r="N6" s="131"/>
      <c r="O6" s="131"/>
      <c r="P6" s="131"/>
      <c r="Q6" s="131"/>
    </row>
    <row r="7" spans="1:17" ht="12.75" customHeight="1">
      <c r="A7" s="131"/>
      <c r="B7" s="131"/>
      <c r="C7" s="130"/>
      <c r="D7" s="130"/>
      <c r="E7" s="130"/>
      <c r="F7" s="130"/>
      <c r="G7" s="130"/>
      <c r="H7" s="130"/>
      <c r="I7" s="130" t="s">
        <v>75</v>
      </c>
      <c r="J7" s="131" t="s">
        <v>76</v>
      </c>
      <c r="K7" s="131"/>
      <c r="L7" s="131"/>
      <c r="M7" s="130" t="s">
        <v>77</v>
      </c>
      <c r="N7" s="130" t="s">
        <v>76</v>
      </c>
      <c r="O7" s="130"/>
      <c r="P7" s="130"/>
      <c r="Q7" s="130"/>
    </row>
    <row r="8" spans="1:17" ht="48" customHeight="1">
      <c r="A8" s="131"/>
      <c r="B8" s="131"/>
      <c r="C8" s="130"/>
      <c r="D8" s="130"/>
      <c r="E8" s="130"/>
      <c r="F8" s="130"/>
      <c r="G8" s="130"/>
      <c r="H8" s="130"/>
      <c r="I8" s="130"/>
      <c r="J8" s="55" t="s">
        <v>124</v>
      </c>
      <c r="K8" s="55" t="s">
        <v>78</v>
      </c>
      <c r="L8" s="55" t="s">
        <v>79</v>
      </c>
      <c r="M8" s="130"/>
      <c r="N8" s="55" t="s">
        <v>80</v>
      </c>
      <c r="O8" s="55" t="s">
        <v>124</v>
      </c>
      <c r="P8" s="55" t="s">
        <v>78</v>
      </c>
      <c r="Q8" s="55" t="s">
        <v>81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89" customFormat="1" ht="9.75">
      <c r="A10" s="66">
        <v>1</v>
      </c>
      <c r="B10" s="88" t="s">
        <v>82</v>
      </c>
      <c r="C10" s="143" t="s">
        <v>33</v>
      </c>
      <c r="D10" s="144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9.75">
      <c r="A11" s="146" t="s">
        <v>83</v>
      </c>
      <c r="B11" s="67" t="s">
        <v>84</v>
      </c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1:17" ht="9.75">
      <c r="A12" s="146"/>
      <c r="B12" s="67" t="s">
        <v>85</v>
      </c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17" ht="9.75">
      <c r="A13" s="146"/>
      <c r="B13" s="67" t="s">
        <v>86</v>
      </c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</row>
    <row r="14" spans="1:17" ht="9.75">
      <c r="A14" s="146"/>
      <c r="B14" s="67" t="s">
        <v>87</v>
      </c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9.75">
      <c r="A15" s="146"/>
      <c r="B15" s="67" t="s">
        <v>88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9.75">
      <c r="A16" s="146"/>
      <c r="B16" s="67" t="s">
        <v>137</v>
      </c>
      <c r="C16" s="96"/>
      <c r="D16" s="96"/>
      <c r="E16" s="67"/>
      <c r="F16" s="67"/>
      <c r="G16" s="67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9.75">
      <c r="A17" s="146"/>
      <c r="B17" s="67" t="s">
        <v>35</v>
      </c>
      <c r="C17" s="96"/>
      <c r="D17" s="96"/>
      <c r="E17" s="67"/>
      <c r="F17" s="67"/>
      <c r="G17" s="67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9.75">
      <c r="A18" s="146"/>
      <c r="B18" s="67" t="s">
        <v>37</v>
      </c>
      <c r="C18" s="96"/>
      <c r="D18" s="96"/>
      <c r="E18" s="67"/>
      <c r="F18" s="67"/>
      <c r="G18" s="67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9.75">
      <c r="A19" s="146"/>
      <c r="B19" s="67" t="s">
        <v>138</v>
      </c>
      <c r="C19" s="96"/>
      <c r="D19" s="96"/>
      <c r="E19" s="67"/>
      <c r="F19" s="67"/>
      <c r="G19" s="67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9.75">
      <c r="A20" s="146" t="s">
        <v>89</v>
      </c>
      <c r="B20" s="67" t="s">
        <v>84</v>
      </c>
      <c r="C20" s="135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</row>
    <row r="21" spans="1:17" ht="9.75">
      <c r="A21" s="146"/>
      <c r="B21" s="67" t="s">
        <v>85</v>
      </c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2" spans="1:17" ht="9.75">
      <c r="A22" s="146"/>
      <c r="B22" s="67" t="s">
        <v>86</v>
      </c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9.75">
      <c r="A23" s="146"/>
      <c r="B23" s="67" t="s">
        <v>87</v>
      </c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1:17" ht="9.75">
      <c r="A24" s="146"/>
      <c r="B24" s="67" t="s">
        <v>88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9.75">
      <c r="A25" s="146"/>
      <c r="B25" s="67" t="s">
        <v>137</v>
      </c>
      <c r="C25" s="96"/>
      <c r="D25" s="96"/>
      <c r="E25" s="67"/>
      <c r="F25" s="67"/>
      <c r="G25" s="67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9.75">
      <c r="A26" s="146"/>
      <c r="B26" s="67" t="s">
        <v>35</v>
      </c>
      <c r="C26" s="96"/>
      <c r="D26" s="96"/>
      <c r="E26" s="67"/>
      <c r="F26" s="67"/>
      <c r="G26" s="67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9.75">
      <c r="A27" s="146"/>
      <c r="B27" s="67" t="s">
        <v>37</v>
      </c>
      <c r="C27" s="96"/>
      <c r="D27" s="96"/>
      <c r="E27" s="67"/>
      <c r="F27" s="67"/>
      <c r="G27" s="67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9.75">
      <c r="A28" s="146"/>
      <c r="B28" s="67" t="s">
        <v>138</v>
      </c>
      <c r="C28" s="96"/>
      <c r="D28" s="96"/>
      <c r="E28" s="67"/>
      <c r="F28" s="67"/>
      <c r="G28" s="67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9.75">
      <c r="A29" s="68" t="s">
        <v>90</v>
      </c>
      <c r="B29" s="67" t="s">
        <v>91</v>
      </c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</row>
    <row r="30" spans="1:17" s="89" customFormat="1" ht="9.75">
      <c r="A30" s="69">
        <v>2</v>
      </c>
      <c r="B30" s="90" t="s">
        <v>92</v>
      </c>
      <c r="C30" s="138" t="s">
        <v>33</v>
      </c>
      <c r="D30" s="13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9.75">
      <c r="A31" s="146" t="s">
        <v>93</v>
      </c>
      <c r="B31" s="67" t="s">
        <v>84</v>
      </c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</row>
    <row r="32" spans="1:17" ht="9.75">
      <c r="A32" s="146"/>
      <c r="B32" s="67" t="s">
        <v>85</v>
      </c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</row>
    <row r="33" spans="1:17" ht="9.75">
      <c r="A33" s="146"/>
      <c r="B33" s="67" t="s">
        <v>86</v>
      </c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1:17" ht="9.75">
      <c r="A34" s="146"/>
      <c r="B34" s="67" t="s">
        <v>87</v>
      </c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</row>
    <row r="35" spans="1:17" ht="9.75">
      <c r="A35" s="146"/>
      <c r="B35" s="67" t="s">
        <v>88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9.75">
      <c r="A36" s="146"/>
      <c r="B36" s="67" t="s">
        <v>137</v>
      </c>
      <c r="C36" s="96"/>
      <c r="D36" s="96"/>
      <c r="E36" s="67"/>
      <c r="F36" s="67"/>
      <c r="G36" s="67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9.75">
      <c r="A37" s="146"/>
      <c r="B37" s="67" t="s">
        <v>35</v>
      </c>
      <c r="C37" s="96"/>
      <c r="D37" s="96"/>
      <c r="E37" s="67"/>
      <c r="F37" s="67"/>
      <c r="G37" s="67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9.75">
      <c r="A38" s="146"/>
      <c r="B38" s="67" t="s">
        <v>37</v>
      </c>
      <c r="C38" s="96"/>
      <c r="D38" s="96"/>
      <c r="E38" s="67"/>
      <c r="F38" s="67"/>
      <c r="G38" s="67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9.75">
      <c r="A39" s="146"/>
      <c r="B39" s="67" t="s">
        <v>138</v>
      </c>
      <c r="C39" s="96"/>
      <c r="D39" s="96"/>
      <c r="E39" s="67"/>
      <c r="F39" s="67"/>
      <c r="G39" s="67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9.75">
      <c r="A40" s="70" t="s">
        <v>94</v>
      </c>
      <c r="B40" s="71" t="s">
        <v>91</v>
      </c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</row>
    <row r="41" spans="1:17" s="89" customFormat="1" ht="15" customHeight="1">
      <c r="A41" s="147" t="s">
        <v>95</v>
      </c>
      <c r="B41" s="147"/>
      <c r="C41" s="133" t="s">
        <v>33</v>
      </c>
      <c r="D41" s="13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3" spans="1:10" ht="9.75">
      <c r="A43" s="145" t="s">
        <v>96</v>
      </c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0" ht="9.75">
      <c r="A44" s="95" t="s">
        <v>121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9.75">
      <c r="A45" s="95" t="s">
        <v>139</v>
      </c>
      <c r="B45" s="95"/>
      <c r="C45" s="95"/>
      <c r="D45" s="95"/>
      <c r="E45" s="95"/>
      <c r="F45" s="95"/>
      <c r="G45" s="95"/>
      <c r="H45" s="95"/>
      <c r="I45" s="95"/>
      <c r="J45" s="95"/>
    </row>
  </sheetData>
  <sheetProtection/>
  <mergeCells count="32">
    <mergeCell ref="C11:Q14"/>
    <mergeCell ref="A43:J43"/>
    <mergeCell ref="A11:A19"/>
    <mergeCell ref="A20:A28"/>
    <mergeCell ref="A31:A39"/>
    <mergeCell ref="A41:B41"/>
    <mergeCell ref="D3:D8"/>
    <mergeCell ref="E3:E8"/>
    <mergeCell ref="A3:A8"/>
    <mergeCell ref="C10:D10"/>
    <mergeCell ref="B3:B8"/>
    <mergeCell ref="C3:C8"/>
    <mergeCell ref="H5:H8"/>
    <mergeCell ref="I6:L6"/>
    <mergeCell ref="A1:Q1"/>
    <mergeCell ref="C41:D41"/>
    <mergeCell ref="C31:Q34"/>
    <mergeCell ref="C30:D30"/>
    <mergeCell ref="C29:Q29"/>
    <mergeCell ref="C40:Q40"/>
    <mergeCell ref="C20:Q23"/>
    <mergeCell ref="N7:Q7"/>
    <mergeCell ref="I7:I8"/>
    <mergeCell ref="J7:L7"/>
    <mergeCell ref="F4:F8"/>
    <mergeCell ref="H3:Q3"/>
    <mergeCell ref="F3:G3"/>
    <mergeCell ref="M7:M8"/>
    <mergeCell ref="G4:G8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defaultGridColor="0" zoomScalePageLayoutView="0" colorId="8" workbookViewId="0" topLeftCell="A1">
      <selection activeCell="F14" sqref="F14"/>
    </sheetView>
  </sheetViews>
  <sheetFormatPr defaultColWidth="9.00390625" defaultRowHeight="12.75"/>
  <cols>
    <col min="1" max="1" width="5.50390625" style="2" bestFit="1" customWidth="1"/>
    <col min="2" max="2" width="8.875" style="2" bestFit="1" customWidth="1"/>
    <col min="3" max="3" width="6.875" style="2" customWidth="1"/>
    <col min="4" max="4" width="14.375" style="2" customWidth="1"/>
    <col min="5" max="5" width="14.875" style="2" customWidth="1"/>
    <col min="6" max="6" width="13.50390625" style="2" customWidth="1"/>
    <col min="7" max="7" width="15.50390625" style="0" customWidth="1"/>
    <col min="8" max="8" width="12.375" style="0" customWidth="1"/>
    <col min="9" max="9" width="15.875" style="0" customWidth="1"/>
  </cols>
  <sheetData>
    <row r="1" spans="1:9" ht="48.75" customHeight="1">
      <c r="A1" s="152" t="s">
        <v>263</v>
      </c>
      <c r="B1" s="152"/>
      <c r="C1" s="152"/>
      <c r="D1" s="152"/>
      <c r="E1" s="152"/>
      <c r="F1" s="152"/>
      <c r="G1" s="152"/>
      <c r="H1" s="152"/>
      <c r="I1" s="152"/>
    </row>
    <row r="2" ht="12.75">
      <c r="I2" s="9" t="s">
        <v>26</v>
      </c>
    </row>
    <row r="3" spans="1:9" s="4" customFormat="1" ht="20.25" customHeight="1">
      <c r="A3" s="128" t="s">
        <v>2</v>
      </c>
      <c r="B3" s="149" t="s">
        <v>3</v>
      </c>
      <c r="C3" s="149" t="s">
        <v>131</v>
      </c>
      <c r="D3" s="126" t="s">
        <v>116</v>
      </c>
      <c r="E3" s="126" t="s">
        <v>268</v>
      </c>
      <c r="F3" s="126" t="s">
        <v>73</v>
      </c>
      <c r="G3" s="126"/>
      <c r="H3" s="126"/>
      <c r="I3" s="126"/>
    </row>
    <row r="4" spans="1:9" s="4" customFormat="1" ht="20.25" customHeight="1">
      <c r="A4" s="128"/>
      <c r="B4" s="150"/>
      <c r="C4" s="150"/>
      <c r="D4" s="128"/>
      <c r="E4" s="126"/>
      <c r="F4" s="126" t="s">
        <v>114</v>
      </c>
      <c r="G4" s="126" t="s">
        <v>4</v>
      </c>
      <c r="H4" s="126"/>
      <c r="I4" s="126" t="s">
        <v>115</v>
      </c>
    </row>
    <row r="5" spans="1:9" s="4" customFormat="1" ht="65.25" customHeight="1">
      <c r="A5" s="128"/>
      <c r="B5" s="151"/>
      <c r="C5" s="151"/>
      <c r="D5" s="128"/>
      <c r="E5" s="126"/>
      <c r="F5" s="126"/>
      <c r="G5" s="18" t="s">
        <v>267</v>
      </c>
      <c r="H5" s="18" t="s">
        <v>141</v>
      </c>
      <c r="I5" s="126"/>
    </row>
    <row r="6" spans="1:9" ht="9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9.5" customHeight="1">
      <c r="A7" s="22">
        <v>750</v>
      </c>
      <c r="B7" s="22">
        <v>75011</v>
      </c>
      <c r="C7" s="22">
        <v>2010</v>
      </c>
      <c r="D7" s="22">
        <v>72054</v>
      </c>
      <c r="E7" s="22">
        <v>72054</v>
      </c>
      <c r="F7" s="22">
        <v>72054</v>
      </c>
      <c r="G7" s="22"/>
      <c r="H7" s="22"/>
      <c r="I7" s="22"/>
    </row>
    <row r="8" spans="1:9" ht="19.5" customHeight="1">
      <c r="A8" s="23"/>
      <c r="B8" s="23"/>
      <c r="C8" s="23">
        <v>6310</v>
      </c>
      <c r="D8" s="23">
        <v>3550</v>
      </c>
      <c r="E8" s="23">
        <v>3550</v>
      </c>
      <c r="F8" s="23"/>
      <c r="G8" s="23"/>
      <c r="H8" s="23"/>
      <c r="I8" s="23">
        <v>3550</v>
      </c>
    </row>
    <row r="9" spans="1:9" ht="19.5" customHeight="1">
      <c r="A9" s="23">
        <v>751</v>
      </c>
      <c r="B9" s="23">
        <v>75101</v>
      </c>
      <c r="C9" s="23"/>
      <c r="D9" s="23"/>
      <c r="E9" s="23"/>
      <c r="F9" s="23"/>
      <c r="G9" s="23"/>
      <c r="H9" s="23"/>
      <c r="I9" s="23"/>
    </row>
    <row r="10" spans="1:9" ht="19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9.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9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9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9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9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9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9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9.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9.5" customHeight="1">
      <c r="A20" s="148" t="s">
        <v>126</v>
      </c>
      <c r="B20" s="148"/>
      <c r="C20" s="148"/>
      <c r="D20" s="148"/>
      <c r="E20" s="20"/>
      <c r="F20" s="20"/>
      <c r="G20" s="20"/>
      <c r="H20" s="20"/>
      <c r="I20" s="20"/>
    </row>
    <row r="22" ht="12.75">
      <c r="A22" s="94" t="s">
        <v>192</v>
      </c>
    </row>
  </sheetData>
  <sheetProtection/>
  <mergeCells count="11">
    <mergeCell ref="G4:H4"/>
    <mergeCell ref="I4:I5"/>
    <mergeCell ref="F3:I3"/>
    <mergeCell ref="A1:I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7.375" style="2" customWidth="1"/>
    <col min="2" max="2" width="9.00390625" style="2" customWidth="1"/>
    <col min="3" max="3" width="6.50390625" style="2" customWidth="1"/>
    <col min="4" max="4" width="12.50390625" style="2" customWidth="1"/>
    <col min="5" max="5" width="13.125" style="2" customWidth="1"/>
    <col min="6" max="6" width="12.875" style="2" customWidth="1"/>
    <col min="7" max="7" width="15.875" style="2" customWidth="1"/>
    <col min="8" max="8" width="14.375" style="0" customWidth="1"/>
    <col min="9" max="9" width="12.875" style="0" customWidth="1"/>
    <col min="10" max="10" width="14.50390625" style="0" customWidth="1"/>
    <col min="11" max="75" width="8.875" style="0" customWidth="1"/>
    <col min="76" max="16384" width="9.125" style="2" customWidth="1"/>
  </cols>
  <sheetData>
    <row r="1" spans="1:10" ht="45" customHeight="1">
      <c r="A1" s="152" t="s">
        <v>200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6" ht="1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81" t="s">
        <v>26</v>
      </c>
    </row>
    <row r="4" spans="1:10" ht="20.25" customHeight="1">
      <c r="A4" s="128" t="s">
        <v>2</v>
      </c>
      <c r="B4" s="149" t="s">
        <v>3</v>
      </c>
      <c r="C4" s="149" t="s">
        <v>131</v>
      </c>
      <c r="D4" s="126" t="s">
        <v>116</v>
      </c>
      <c r="E4" s="126" t="s">
        <v>140</v>
      </c>
      <c r="F4" s="126" t="s">
        <v>73</v>
      </c>
      <c r="G4" s="126"/>
      <c r="H4" s="126"/>
      <c r="I4" s="126"/>
      <c r="J4" s="126"/>
    </row>
    <row r="5" spans="1:10" ht="18" customHeight="1">
      <c r="A5" s="128"/>
      <c r="B5" s="150"/>
      <c r="C5" s="150"/>
      <c r="D5" s="128"/>
      <c r="E5" s="126"/>
      <c r="F5" s="126" t="s">
        <v>114</v>
      </c>
      <c r="G5" s="126" t="s">
        <v>4</v>
      </c>
      <c r="H5" s="126"/>
      <c r="I5" s="126"/>
      <c r="J5" s="126" t="s">
        <v>115</v>
      </c>
    </row>
    <row r="6" spans="1:10" ht="69" customHeight="1">
      <c r="A6" s="128"/>
      <c r="B6" s="151"/>
      <c r="C6" s="151"/>
      <c r="D6" s="128"/>
      <c r="E6" s="126"/>
      <c r="F6" s="126"/>
      <c r="G6" s="18" t="s">
        <v>111</v>
      </c>
      <c r="H6" s="18" t="s">
        <v>112</v>
      </c>
      <c r="I6" s="18" t="s">
        <v>141</v>
      </c>
      <c r="J6" s="126"/>
    </row>
    <row r="7" spans="1:10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9.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9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9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4.75" customHeight="1">
      <c r="A21" s="148" t="s">
        <v>126</v>
      </c>
      <c r="B21" s="148"/>
      <c r="C21" s="148"/>
      <c r="D21" s="148"/>
      <c r="E21" s="20"/>
      <c r="F21" s="20"/>
      <c r="G21" s="20"/>
      <c r="H21" s="20"/>
      <c r="I21" s="20"/>
      <c r="J21" s="20"/>
    </row>
    <row r="23" spans="1:7" ht="12.75">
      <c r="A23" s="94" t="s">
        <v>192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11"/>
  <sheetViews>
    <sheetView tabSelected="1" view="pageLayout" workbookViewId="0" topLeftCell="A1">
      <selection activeCell="H15" sqref="H15"/>
    </sheetView>
  </sheetViews>
  <sheetFormatPr defaultColWidth="9.125" defaultRowHeight="12.75"/>
  <cols>
    <col min="1" max="1" width="7.375" style="2" customWidth="1"/>
    <col min="2" max="2" width="9.00390625" style="2" customWidth="1"/>
    <col min="3" max="3" width="7.625" style="2" customWidth="1"/>
    <col min="4" max="4" width="13.125" style="2" customWidth="1"/>
    <col min="5" max="5" width="14.125" style="2" customWidth="1"/>
    <col min="6" max="6" width="14.50390625" style="2" customWidth="1"/>
    <col min="7" max="7" width="15.875" style="2" customWidth="1"/>
    <col min="8" max="8" width="14.50390625" style="0" customWidth="1"/>
    <col min="9" max="9" width="11.875" style="0" customWidth="1"/>
    <col min="10" max="10" width="14.50390625" style="0" customWidth="1"/>
    <col min="11" max="79" width="8.875" style="0" customWidth="1"/>
    <col min="80" max="16384" width="9.125" style="2" customWidth="1"/>
  </cols>
  <sheetData>
    <row r="1" spans="1:10" ht="45" customHeight="1">
      <c r="A1" s="152" t="s">
        <v>270</v>
      </c>
      <c r="B1" s="152"/>
      <c r="C1" s="152"/>
      <c r="D1" s="152"/>
      <c r="E1" s="152"/>
      <c r="F1" s="152"/>
      <c r="G1" s="152"/>
      <c r="H1" s="152"/>
      <c r="I1" s="152"/>
      <c r="J1" s="152"/>
    </row>
    <row r="3" ht="12.75">
      <c r="J3" s="81" t="s">
        <v>26</v>
      </c>
    </row>
    <row r="4" spans="1:79" ht="20.25" customHeight="1">
      <c r="A4" s="128" t="s">
        <v>2</v>
      </c>
      <c r="B4" s="149" t="s">
        <v>3</v>
      </c>
      <c r="C4" s="149" t="s">
        <v>269</v>
      </c>
      <c r="D4" s="126" t="s">
        <v>116</v>
      </c>
      <c r="E4" s="126" t="s">
        <v>140</v>
      </c>
      <c r="F4" s="126" t="s">
        <v>73</v>
      </c>
      <c r="G4" s="126"/>
      <c r="H4" s="126"/>
      <c r="I4" s="126"/>
      <c r="J4" s="126"/>
      <c r="BX4" s="2"/>
      <c r="BY4" s="2"/>
      <c r="BZ4" s="2"/>
      <c r="CA4" s="2"/>
    </row>
    <row r="5" spans="1:79" ht="18" customHeight="1">
      <c r="A5" s="128"/>
      <c r="B5" s="150"/>
      <c r="C5" s="150"/>
      <c r="D5" s="128"/>
      <c r="E5" s="126"/>
      <c r="F5" s="126" t="s">
        <v>114</v>
      </c>
      <c r="G5" s="126" t="s">
        <v>4</v>
      </c>
      <c r="H5" s="126"/>
      <c r="I5" s="126"/>
      <c r="J5" s="126" t="s">
        <v>115</v>
      </c>
      <c r="BX5" s="2"/>
      <c r="BY5" s="2"/>
      <c r="BZ5" s="2"/>
      <c r="CA5" s="2"/>
    </row>
    <row r="6" spans="1:79" ht="69" customHeight="1">
      <c r="A6" s="128"/>
      <c r="B6" s="151"/>
      <c r="C6" s="151"/>
      <c r="D6" s="128"/>
      <c r="E6" s="126"/>
      <c r="F6" s="126"/>
      <c r="G6" s="18" t="s">
        <v>111</v>
      </c>
      <c r="H6" s="18" t="s">
        <v>112</v>
      </c>
      <c r="I6" s="18" t="s">
        <v>113</v>
      </c>
      <c r="J6" s="126"/>
      <c r="BX6" s="2"/>
      <c r="BY6" s="2"/>
      <c r="BZ6" s="2"/>
      <c r="CA6" s="2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2"/>
      <c r="BY7" s="2"/>
      <c r="BZ7" s="2"/>
      <c r="CA7" s="2"/>
    </row>
    <row r="8" spans="1:79" ht="19.5" customHeight="1">
      <c r="A8" s="35">
        <v>900</v>
      </c>
      <c r="B8" s="35">
        <v>90002</v>
      </c>
      <c r="C8" s="35">
        <v>2310</v>
      </c>
      <c r="D8" s="118"/>
      <c r="E8" s="118">
        <f>SUM(F8,J8,)</f>
        <v>29334</v>
      </c>
      <c r="F8" s="118">
        <f>SUM(G8:I8)</f>
        <v>29334</v>
      </c>
      <c r="G8" s="118"/>
      <c r="H8" s="118"/>
      <c r="I8" s="118">
        <v>29334</v>
      </c>
      <c r="J8" s="118"/>
      <c r="BX8" s="2"/>
      <c r="BY8" s="2"/>
      <c r="BZ8" s="2"/>
      <c r="CA8" s="2"/>
    </row>
    <row r="9" spans="1:79" ht="24.75" customHeight="1">
      <c r="A9" s="119" t="s">
        <v>126</v>
      </c>
      <c r="B9" s="120"/>
      <c r="C9" s="120"/>
      <c r="D9" s="121">
        <f>SUM(D8:D8)</f>
        <v>0</v>
      </c>
      <c r="E9" s="122">
        <f>SUM(E8:E8)</f>
        <v>29334</v>
      </c>
      <c r="F9" s="122">
        <f>SUM(F8:F8)</f>
        <v>29334</v>
      </c>
      <c r="G9" s="122"/>
      <c r="H9" s="122"/>
      <c r="I9" s="122">
        <f>SUM(I8:I8)</f>
        <v>29334</v>
      </c>
      <c r="J9" s="122"/>
      <c r="BX9" s="2"/>
      <c r="BY9" s="2"/>
      <c r="BZ9" s="2"/>
      <c r="CA9" s="2"/>
    </row>
    <row r="11" ht="12.75">
      <c r="A11" s="94"/>
    </row>
  </sheetData>
  <sheetProtection/>
  <mergeCells count="10">
    <mergeCell ref="F5:F6"/>
    <mergeCell ref="G5:I5"/>
    <mergeCell ref="J5:J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&amp;RTabela  Nr 4
do Uchwały Nr IV/24/19   
Rady Gminy  Mokrsko
z dnia 29 stycznia 2019 roku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6.5">
      <c r="A2" s="157" t="s">
        <v>142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9" t="s">
        <v>26</v>
      </c>
    </row>
    <row r="5" spans="1:11" ht="15" customHeight="1">
      <c r="A5" s="128" t="s">
        <v>39</v>
      </c>
      <c r="B5" s="128" t="s">
        <v>0</v>
      </c>
      <c r="C5" s="126" t="s">
        <v>146</v>
      </c>
      <c r="D5" s="158" t="s">
        <v>63</v>
      </c>
      <c r="E5" s="159"/>
      <c r="F5" s="159"/>
      <c r="G5" s="160"/>
      <c r="H5" s="126" t="s">
        <v>7</v>
      </c>
      <c r="I5" s="126"/>
      <c r="J5" s="126" t="s">
        <v>147</v>
      </c>
      <c r="K5" s="126" t="s">
        <v>153</v>
      </c>
    </row>
    <row r="6" spans="1:11" ht="15" customHeight="1">
      <c r="A6" s="128"/>
      <c r="B6" s="128"/>
      <c r="C6" s="126"/>
      <c r="D6" s="126" t="s">
        <v>5</v>
      </c>
      <c r="E6" s="153" t="s">
        <v>4</v>
      </c>
      <c r="F6" s="154"/>
      <c r="G6" s="155"/>
      <c r="H6" s="126" t="s">
        <v>5</v>
      </c>
      <c r="I6" s="126" t="s">
        <v>42</v>
      </c>
      <c r="J6" s="126"/>
      <c r="K6" s="126"/>
    </row>
    <row r="7" spans="1:11" ht="18" customHeight="1">
      <c r="A7" s="128"/>
      <c r="B7" s="128"/>
      <c r="C7" s="126"/>
      <c r="D7" s="126"/>
      <c r="E7" s="161" t="s">
        <v>148</v>
      </c>
      <c r="F7" s="153" t="s">
        <v>4</v>
      </c>
      <c r="G7" s="155"/>
      <c r="H7" s="126"/>
      <c r="I7" s="126"/>
      <c r="J7" s="126"/>
      <c r="K7" s="126"/>
    </row>
    <row r="8" spans="1:11" ht="42" customHeight="1">
      <c r="A8" s="128"/>
      <c r="B8" s="128"/>
      <c r="C8" s="126"/>
      <c r="D8" s="126"/>
      <c r="E8" s="162"/>
      <c r="F8" s="98" t="s">
        <v>145</v>
      </c>
      <c r="G8" s="98" t="s">
        <v>144</v>
      </c>
      <c r="H8" s="126"/>
      <c r="I8" s="126"/>
      <c r="J8" s="126"/>
      <c r="K8" s="126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>
      <c r="A10" s="35" t="s">
        <v>9</v>
      </c>
      <c r="B10" s="22" t="s">
        <v>10</v>
      </c>
      <c r="C10" s="22"/>
      <c r="D10" s="22"/>
      <c r="E10" s="22"/>
      <c r="F10" s="22"/>
      <c r="G10" s="22"/>
      <c r="H10" s="22"/>
      <c r="I10" s="22"/>
      <c r="J10" s="22"/>
      <c r="K10" s="35" t="s">
        <v>33</v>
      </c>
    </row>
    <row r="11" spans="1:11" ht="19.5" customHeight="1">
      <c r="A11" s="36"/>
      <c r="B11" s="37" t="s">
        <v>73</v>
      </c>
      <c r="C11" s="23"/>
      <c r="D11" s="23"/>
      <c r="E11" s="23"/>
      <c r="F11" s="23"/>
      <c r="G11" s="23"/>
      <c r="H11" s="23"/>
      <c r="I11" s="23"/>
      <c r="J11" s="23"/>
      <c r="K11" s="36"/>
    </row>
    <row r="12" spans="1:11" ht="19.5" customHeight="1">
      <c r="A12" s="36"/>
      <c r="B12" s="38" t="s">
        <v>11</v>
      </c>
      <c r="C12" s="23"/>
      <c r="D12" s="23"/>
      <c r="E12" s="23"/>
      <c r="F12" s="23"/>
      <c r="G12" s="23"/>
      <c r="H12" s="23"/>
      <c r="I12" s="23"/>
      <c r="J12" s="23"/>
      <c r="K12" s="36" t="s">
        <v>33</v>
      </c>
    </row>
    <row r="13" spans="1:11" ht="19.5" customHeight="1">
      <c r="A13" s="36"/>
      <c r="B13" s="38" t="s">
        <v>12</v>
      </c>
      <c r="C13" s="23"/>
      <c r="D13" s="23"/>
      <c r="E13" s="23"/>
      <c r="F13" s="23"/>
      <c r="G13" s="23"/>
      <c r="H13" s="23"/>
      <c r="I13" s="23"/>
      <c r="J13" s="23"/>
      <c r="K13" s="36" t="s">
        <v>33</v>
      </c>
    </row>
    <row r="14" spans="1:11" ht="19.5" customHeight="1">
      <c r="A14" s="36"/>
      <c r="B14" s="38" t="s">
        <v>13</v>
      </c>
      <c r="C14" s="23"/>
      <c r="D14" s="23"/>
      <c r="E14" s="23"/>
      <c r="F14" s="23"/>
      <c r="G14" s="23"/>
      <c r="H14" s="23"/>
      <c r="I14" s="23"/>
      <c r="J14" s="23"/>
      <c r="K14" s="36" t="s">
        <v>33</v>
      </c>
    </row>
    <row r="15" spans="1:11" ht="19.5" customHeight="1">
      <c r="A15" s="39"/>
      <c r="B15" s="40" t="s">
        <v>1</v>
      </c>
      <c r="C15" s="24"/>
      <c r="D15" s="24"/>
      <c r="E15" s="24"/>
      <c r="F15" s="24"/>
      <c r="G15" s="24"/>
      <c r="H15" s="24"/>
      <c r="I15" s="24"/>
      <c r="J15" s="24"/>
      <c r="K15" s="39" t="s">
        <v>33</v>
      </c>
    </row>
    <row r="16" spans="1:11" ht="19.5" customHeight="1">
      <c r="A16" s="35" t="s">
        <v>15</v>
      </c>
      <c r="B16" s="22" t="s">
        <v>14</v>
      </c>
      <c r="C16" s="22"/>
      <c r="D16" s="22"/>
      <c r="E16" s="22"/>
      <c r="F16" s="35" t="s">
        <v>33</v>
      </c>
      <c r="G16" s="22"/>
      <c r="H16" s="22"/>
      <c r="I16" s="22"/>
      <c r="J16" s="22"/>
      <c r="K16" s="35" t="s">
        <v>33</v>
      </c>
    </row>
    <row r="17" spans="1:11" ht="19.5" customHeight="1">
      <c r="A17" s="36"/>
      <c r="B17" s="37" t="s">
        <v>73</v>
      </c>
      <c r="C17" s="23"/>
      <c r="D17" s="23"/>
      <c r="E17" s="23"/>
      <c r="F17" s="36"/>
      <c r="G17" s="23"/>
      <c r="H17" s="23"/>
      <c r="I17" s="23"/>
      <c r="J17" s="23"/>
      <c r="K17" s="36"/>
    </row>
    <row r="18" spans="1:11" ht="19.5" customHeight="1">
      <c r="A18" s="36"/>
      <c r="B18" s="38" t="s">
        <v>11</v>
      </c>
      <c r="C18" s="23"/>
      <c r="D18" s="23"/>
      <c r="E18" s="23"/>
      <c r="F18" s="36" t="s">
        <v>33</v>
      </c>
      <c r="G18" s="23"/>
      <c r="H18" s="23"/>
      <c r="I18" s="23"/>
      <c r="J18" s="23"/>
      <c r="K18" s="36" t="s">
        <v>33</v>
      </c>
    </row>
    <row r="19" spans="1:11" ht="19.5" customHeight="1">
      <c r="A19" s="36"/>
      <c r="B19" s="38" t="s">
        <v>12</v>
      </c>
      <c r="C19" s="23"/>
      <c r="D19" s="23"/>
      <c r="E19" s="23"/>
      <c r="F19" s="36" t="s">
        <v>33</v>
      </c>
      <c r="G19" s="23"/>
      <c r="H19" s="23"/>
      <c r="I19" s="23"/>
      <c r="J19" s="23"/>
      <c r="K19" s="36" t="s">
        <v>33</v>
      </c>
    </row>
    <row r="20" spans="1:11" ht="19.5" customHeight="1">
      <c r="A20" s="36"/>
      <c r="B20" s="38" t="s">
        <v>13</v>
      </c>
      <c r="C20" s="23"/>
      <c r="D20" s="23"/>
      <c r="E20" s="23"/>
      <c r="F20" s="36" t="s">
        <v>33</v>
      </c>
      <c r="G20" s="23"/>
      <c r="H20" s="23"/>
      <c r="I20" s="23"/>
      <c r="J20" s="23"/>
      <c r="K20" s="36" t="s">
        <v>33</v>
      </c>
    </row>
    <row r="21" spans="1:11" ht="19.5" customHeight="1">
      <c r="A21" s="39"/>
      <c r="B21" s="40" t="s">
        <v>1</v>
      </c>
      <c r="C21" s="24"/>
      <c r="D21" s="24"/>
      <c r="E21" s="24"/>
      <c r="F21" s="39" t="s">
        <v>33</v>
      </c>
      <c r="G21" s="24"/>
      <c r="H21" s="24"/>
      <c r="I21" s="24"/>
      <c r="J21" s="24"/>
      <c r="K21" s="39" t="s">
        <v>33</v>
      </c>
    </row>
    <row r="22" spans="1:11" ht="19.5" customHeight="1">
      <c r="A22" s="35" t="s">
        <v>16</v>
      </c>
      <c r="B22" s="97" t="s">
        <v>143</v>
      </c>
      <c r="C22" s="22"/>
      <c r="D22" s="22"/>
      <c r="E22" s="36"/>
      <c r="F22" s="36" t="s">
        <v>33</v>
      </c>
      <c r="G22" s="36" t="s">
        <v>33</v>
      </c>
      <c r="H22" s="22"/>
      <c r="I22" s="36" t="s">
        <v>33</v>
      </c>
      <c r="J22" s="22"/>
      <c r="K22" s="22"/>
    </row>
    <row r="23" spans="1:11" ht="19.5" customHeight="1">
      <c r="A23" s="23"/>
      <c r="B23" s="37" t="s">
        <v>73</v>
      </c>
      <c r="C23" s="23"/>
      <c r="D23" s="23"/>
      <c r="E23" s="36"/>
      <c r="F23" s="36"/>
      <c r="G23" s="36"/>
      <c r="H23" s="23"/>
      <c r="I23" s="36"/>
      <c r="J23" s="23"/>
      <c r="K23" s="23"/>
    </row>
    <row r="24" spans="1:11" ht="19.5" customHeight="1">
      <c r="A24" s="23"/>
      <c r="B24" s="38" t="s">
        <v>11</v>
      </c>
      <c r="C24" s="23"/>
      <c r="D24" s="23"/>
      <c r="E24" s="36"/>
      <c r="F24" s="36" t="s">
        <v>33</v>
      </c>
      <c r="G24" s="36" t="s">
        <v>33</v>
      </c>
      <c r="H24" s="23"/>
      <c r="I24" s="36" t="s">
        <v>33</v>
      </c>
      <c r="J24" s="23"/>
      <c r="K24" s="23"/>
    </row>
    <row r="25" spans="1:11" ht="19.5" customHeight="1">
      <c r="A25" s="23"/>
      <c r="B25" s="38" t="s">
        <v>12</v>
      </c>
      <c r="C25" s="23"/>
      <c r="D25" s="23"/>
      <c r="E25" s="36"/>
      <c r="F25" s="36" t="s">
        <v>33</v>
      </c>
      <c r="G25" s="36" t="s">
        <v>33</v>
      </c>
      <c r="H25" s="23"/>
      <c r="I25" s="36" t="s">
        <v>33</v>
      </c>
      <c r="J25" s="23"/>
      <c r="K25" s="23"/>
    </row>
    <row r="26" spans="1:11" ht="19.5" customHeight="1">
      <c r="A26" s="23"/>
      <c r="B26" s="38" t="s">
        <v>13</v>
      </c>
      <c r="C26" s="23"/>
      <c r="D26" s="23"/>
      <c r="E26" s="36"/>
      <c r="F26" s="36" t="s">
        <v>33</v>
      </c>
      <c r="G26" s="36" t="s">
        <v>33</v>
      </c>
      <c r="H26" s="23"/>
      <c r="I26" s="36" t="s">
        <v>33</v>
      </c>
      <c r="J26" s="23"/>
      <c r="K26" s="23"/>
    </row>
    <row r="27" spans="1:11" ht="19.5" customHeight="1">
      <c r="A27" s="24"/>
      <c r="B27" s="40" t="s">
        <v>1</v>
      </c>
      <c r="C27" s="24"/>
      <c r="D27" s="24"/>
      <c r="E27" s="39"/>
      <c r="F27" s="39" t="s">
        <v>33</v>
      </c>
      <c r="G27" s="39" t="s">
        <v>33</v>
      </c>
      <c r="H27" s="24"/>
      <c r="I27" s="39" t="s">
        <v>33</v>
      </c>
      <c r="J27" s="24"/>
      <c r="K27" s="24"/>
    </row>
    <row r="28" spans="1:11" s="85" customFormat="1" ht="19.5" customHeight="1">
      <c r="A28" s="156" t="s">
        <v>126</v>
      </c>
      <c r="B28" s="156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149</v>
      </c>
    </row>
    <row r="31" ht="15">
      <c r="A31" s="99" t="s">
        <v>151</v>
      </c>
    </row>
    <row r="32" ht="12.75">
      <c r="A32" s="99" t="s">
        <v>152</v>
      </c>
    </row>
    <row r="33" ht="12.75">
      <c r="A33" s="99" t="s">
        <v>150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166" t="s">
        <v>66</v>
      </c>
      <c r="B1" s="166"/>
      <c r="C1" s="166"/>
      <c r="D1" s="166"/>
      <c r="E1" s="166"/>
      <c r="F1" s="166"/>
      <c r="G1" s="166"/>
    </row>
    <row r="2" spans="5:7" ht="19.5" customHeight="1">
      <c r="E2" s="6"/>
      <c r="F2" s="6"/>
      <c r="G2" s="6"/>
    </row>
    <row r="3" spans="5:7" ht="19.5" customHeight="1">
      <c r="E3" s="2"/>
      <c r="F3" s="2"/>
      <c r="G3" s="11" t="s">
        <v>26</v>
      </c>
    </row>
    <row r="4" spans="1:7" ht="19.5" customHeight="1">
      <c r="A4" s="128" t="s">
        <v>39</v>
      </c>
      <c r="B4" s="128" t="s">
        <v>2</v>
      </c>
      <c r="C4" s="128" t="s">
        <v>3</v>
      </c>
      <c r="D4" s="149" t="s">
        <v>133</v>
      </c>
      <c r="E4" s="126" t="s">
        <v>64</v>
      </c>
      <c r="F4" s="126" t="s">
        <v>65</v>
      </c>
      <c r="G4" s="126" t="s">
        <v>27</v>
      </c>
    </row>
    <row r="5" spans="1:7" ht="19.5" customHeight="1">
      <c r="A5" s="128"/>
      <c r="B5" s="128"/>
      <c r="C5" s="128"/>
      <c r="D5" s="150"/>
      <c r="E5" s="126"/>
      <c r="F5" s="126"/>
      <c r="G5" s="126"/>
    </row>
    <row r="6" spans="1:7" ht="19.5" customHeight="1">
      <c r="A6" s="128"/>
      <c r="B6" s="128"/>
      <c r="C6" s="128"/>
      <c r="D6" s="151"/>
      <c r="E6" s="126"/>
      <c r="F6" s="126"/>
      <c r="G6" s="126"/>
    </row>
    <row r="7" spans="1:7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30" customHeight="1">
      <c r="A8" s="41"/>
      <c r="B8" s="41"/>
      <c r="C8" s="41"/>
      <c r="D8" s="41"/>
      <c r="E8" s="41"/>
      <c r="F8" s="41"/>
      <c r="G8" s="41"/>
    </row>
    <row r="9" spans="1:7" ht="30" customHeight="1">
      <c r="A9" s="42"/>
      <c r="B9" s="42"/>
      <c r="C9" s="42"/>
      <c r="D9" s="42"/>
      <c r="E9" s="42"/>
      <c r="F9" s="42"/>
      <c r="G9" s="42"/>
    </row>
    <row r="10" spans="1:7" ht="30" customHeight="1">
      <c r="A10" s="42"/>
      <c r="B10" s="42"/>
      <c r="C10" s="42"/>
      <c r="D10" s="42"/>
      <c r="E10" s="42"/>
      <c r="F10" s="42"/>
      <c r="G10" s="42"/>
    </row>
    <row r="11" spans="1:7" ht="30" customHeight="1">
      <c r="A11" s="42"/>
      <c r="B11" s="42"/>
      <c r="C11" s="42"/>
      <c r="D11" s="42"/>
      <c r="E11" s="42"/>
      <c r="F11" s="42"/>
      <c r="G11" s="42"/>
    </row>
    <row r="12" spans="1:7" ht="30" customHeight="1">
      <c r="A12" s="43"/>
      <c r="B12" s="43"/>
      <c r="C12" s="43"/>
      <c r="D12" s="43"/>
      <c r="E12" s="43"/>
      <c r="F12" s="43"/>
      <c r="G12" s="43"/>
    </row>
    <row r="13" spans="1:7" s="2" customFormat="1" ht="30" customHeight="1">
      <c r="A13" s="163" t="s">
        <v>126</v>
      </c>
      <c r="B13" s="164"/>
      <c r="C13" s="164"/>
      <c r="D13" s="164"/>
      <c r="E13" s="165"/>
      <c r="F13" s="28"/>
      <c r="G13" s="28"/>
    </row>
    <row r="15" ht="12.75">
      <c r="A15" s="94" t="s">
        <v>194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625" style="2" customWidth="1"/>
    <col min="5" max="5" width="41.50390625" style="2" customWidth="1"/>
    <col min="6" max="6" width="22.50390625" style="2" customWidth="1"/>
    <col min="7" max="16384" width="9.125" style="2" customWidth="1"/>
  </cols>
  <sheetData>
    <row r="1" spans="1:6" ht="19.5" customHeight="1">
      <c r="A1" s="129" t="s">
        <v>154</v>
      </c>
      <c r="B1" s="129"/>
      <c r="C1" s="129"/>
      <c r="D1" s="129"/>
      <c r="E1" s="129"/>
      <c r="F1" s="129"/>
    </row>
    <row r="2" spans="5:6" ht="19.5" customHeight="1">
      <c r="E2" s="6"/>
      <c r="F2" s="6"/>
    </row>
    <row r="3" ht="19.5" customHeight="1">
      <c r="F3" s="11" t="s">
        <v>26</v>
      </c>
    </row>
    <row r="4" spans="1:6" ht="19.5" customHeight="1">
      <c r="A4" s="17" t="s">
        <v>39</v>
      </c>
      <c r="B4" s="17" t="s">
        <v>2</v>
      </c>
      <c r="C4" s="17" t="s">
        <v>3</v>
      </c>
      <c r="D4" s="17" t="s">
        <v>133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30"/>
      <c r="B6" s="30"/>
      <c r="C6" s="30"/>
      <c r="D6" s="30"/>
      <c r="E6" s="30"/>
      <c r="F6" s="30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4"/>
      <c r="B9" s="34"/>
      <c r="C9" s="34"/>
      <c r="D9" s="34"/>
      <c r="E9" s="34"/>
      <c r="F9" s="34"/>
    </row>
    <row r="10" spans="1:6" ht="30" customHeight="1">
      <c r="A10" s="163" t="s">
        <v>126</v>
      </c>
      <c r="B10" s="164"/>
      <c r="C10" s="164"/>
      <c r="D10" s="164"/>
      <c r="E10" s="165"/>
      <c r="F10" s="28"/>
    </row>
    <row r="12" ht="12.75">
      <c r="A12" s="99" t="s">
        <v>155</v>
      </c>
    </row>
    <row r="13" ht="12.75">
      <c r="A13" s="94" t="s">
        <v>156</v>
      </c>
    </row>
    <row r="15" ht="12.75">
      <c r="A15" s="94" t="s">
        <v>194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--</cp:lastModifiedBy>
  <cp:lastPrinted>2019-02-01T14:12:52Z</cp:lastPrinted>
  <dcterms:created xsi:type="dcterms:W3CDTF">1998-12-09T13:02:10Z</dcterms:created>
  <dcterms:modified xsi:type="dcterms:W3CDTF">2019-02-01T14:12:58Z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