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8" i="1"/>
  <c r="I49"/>
  <c r="G41"/>
  <c r="F40"/>
  <c r="F22"/>
  <c r="F29"/>
  <c r="F39"/>
  <c r="F38"/>
  <c r="F37"/>
  <c r="G11"/>
  <c r="F10"/>
  <c r="H11"/>
  <c r="I11"/>
  <c r="F4" l="1"/>
  <c r="F5"/>
  <c r="F6"/>
  <c r="F7"/>
  <c r="F3"/>
  <c r="F8" l="1"/>
  <c r="G49"/>
  <c r="G8" l="1"/>
  <c r="F28"/>
  <c r="F48"/>
  <c r="F46"/>
  <c r="F24"/>
  <c r="F34"/>
  <c r="F33"/>
  <c r="F23"/>
  <c r="F21"/>
  <c r="F20"/>
  <c r="F13"/>
  <c r="F14"/>
  <c r="F15"/>
  <c r="F16"/>
  <c r="F12"/>
  <c r="F17" l="1"/>
  <c r="H27"/>
  <c r="I27"/>
  <c r="F45"/>
  <c r="H50"/>
  <c r="F9"/>
  <c r="F11" s="1"/>
  <c r="H49"/>
  <c r="F43"/>
  <c r="F49" s="1"/>
  <c r="F44"/>
  <c r="F47"/>
  <c r="F42"/>
  <c r="F31"/>
  <c r="F19"/>
  <c r="F18"/>
  <c r="G17"/>
  <c r="H17"/>
  <c r="I17"/>
  <c r="F36" l="1"/>
  <c r="F35"/>
  <c r="G27"/>
  <c r="F25"/>
  <c r="F27" s="1"/>
  <c r="F26"/>
  <c r="F30"/>
  <c r="F32"/>
  <c r="H41"/>
  <c r="I41"/>
  <c r="I50" s="1"/>
  <c r="H8"/>
  <c r="F41" l="1"/>
  <c r="G50"/>
  <c r="F50" l="1"/>
</calcChain>
</file>

<file path=xl/sharedStrings.xml><?xml version="1.0" encoding="utf-8"?>
<sst xmlns="http://schemas.openxmlformats.org/spreadsheetml/2006/main" count="97" uniqueCount="65">
  <si>
    <t>Dział</t>
  </si>
  <si>
    <t>Rozdział</t>
  </si>
  <si>
    <t>Kwota</t>
  </si>
  <si>
    <t>Wydatki bieżące</t>
  </si>
  <si>
    <t>Wydatki majątkowe</t>
  </si>
  <si>
    <t>Łącznie dział 600</t>
  </si>
  <si>
    <t>Łącznie dział 754</t>
  </si>
  <si>
    <t>Łącznie dział 921</t>
  </si>
  <si>
    <t>Łącznie dział 926</t>
  </si>
  <si>
    <t>OGÓŁEM</t>
  </si>
  <si>
    <t>Łącznie  dział 801</t>
  </si>
  <si>
    <t>Łącznie dział 700</t>
  </si>
  <si>
    <t>Plan wydatków na przedsięwzięcia realizowane w ramach funduszu sołeckiego w 2019 roku</t>
  </si>
  <si>
    <t>Krzyworzeka I</t>
  </si>
  <si>
    <t>Krzyworzeka II</t>
  </si>
  <si>
    <t>Mokrsko I</t>
  </si>
  <si>
    <t>Sołectwo</t>
  </si>
  <si>
    <t xml:space="preserve"> Brzeziny</t>
  </si>
  <si>
    <t xml:space="preserve"> Motyl - Lipie</t>
  </si>
  <si>
    <t xml:space="preserve"> Słupsko</t>
  </si>
  <si>
    <t xml:space="preserve"> Mokrsko I</t>
  </si>
  <si>
    <t>Mokrsko II</t>
  </si>
  <si>
    <t xml:space="preserve"> Chotów</t>
  </si>
  <si>
    <t>Komorniki</t>
  </si>
  <si>
    <t>Jasna Góra</t>
  </si>
  <si>
    <t>Ożarów</t>
  </si>
  <si>
    <t xml:space="preserve"> Krzyworzeka II</t>
  </si>
  <si>
    <t>Słupsko</t>
  </si>
  <si>
    <t>Brzeziny</t>
  </si>
  <si>
    <t>Chotów</t>
  </si>
  <si>
    <t>Mątewki</t>
  </si>
  <si>
    <t>Nazwa przedsięwzięcia</t>
  </si>
  <si>
    <t xml:space="preserve"> Naprawa pęknięć na drodze przez miejscowość Brzeziny oraz poprawienie poboczy leżących przy tej drodze                  </t>
  </si>
  <si>
    <t>Przebudowa i modernizacja chodnika w Słupsku</t>
  </si>
  <si>
    <t>Opracowanie dokumentacji projektowo kosztorysowej na budowę drogi w Krzyworzece na Majorat</t>
  </si>
  <si>
    <t>Opracowanie dokumentacji projektowo kosztorysowej budowy chodnika w Krzyworzece na odcinku od skrzyżowania do cegielni po stronie zachodniej</t>
  </si>
  <si>
    <t>Budynek Dworek - bieżące remonty</t>
  </si>
  <si>
    <t>Budeynek Dworek - bieżące remonty</t>
  </si>
  <si>
    <t>Doposażenie OSP i Domu Ludowo - Strażackiego w Chotowie</t>
  </si>
  <si>
    <t>Zakup okna lub drzwi dla OSP Komorniki</t>
  </si>
  <si>
    <t>OSP Mokrsko - bieżące remonty</t>
  </si>
  <si>
    <t>Remont budynku OSP w Ożarowie</t>
  </si>
  <si>
    <t>Dofinansowanie ZS i P w Ożarowie</t>
  </si>
  <si>
    <t>Zakup boomboxa dla Przedszkola w Komornikach</t>
  </si>
  <si>
    <t>Zakup odtwarzacza CD dla Przedszkola w Komornikach</t>
  </si>
  <si>
    <t>Zakup kserokopiarki dla Przedszkola w Krzyworzece</t>
  </si>
  <si>
    <t>Doposażenie i remont Świetlicy Wiejskiej w Chotowie</t>
  </si>
  <si>
    <t>Zagospodarowanie zieleni wokół światlicy w Komornikach</t>
  </si>
  <si>
    <t>Doposażenie Świetlicy Wiejskiej</t>
  </si>
  <si>
    <t>Zakup książek dla GBP</t>
  </si>
  <si>
    <t>Zakup nowości wydawniczych - akcje promujące czytelnictwo w Bibliotece w Krzyworzece</t>
  </si>
  <si>
    <t>Zakup nowości wydawniczych dla filii GBP w Ożarowie oraz organizacja spotkań autorskich</t>
  </si>
  <si>
    <t>Działalność GBP w  zakresie zespołu śpiewaczego "Włościanie"</t>
  </si>
  <si>
    <t xml:space="preserve">Bieżąca działalność - KGW                                                                                       Bieżąca działalność Zespołu "Dworzanki"                                                              Klub Pasjonatów Historii Wsi Mokrsko - bieżąca działalność     </t>
  </si>
  <si>
    <t>Dofinansowanie KGW                                                                                             Dofinansowanie działalności Zespołu Obrzędowo - Śpiewaczego w Ożarowie</t>
  </si>
  <si>
    <t>Kontynuacja robót na powstałym boisku sportowym w Chotowie</t>
  </si>
  <si>
    <t>Zakup trybun jednorzedowych na boisko w Komornikach</t>
  </si>
  <si>
    <t>Budowa terenu rekreacyjno sportowego dla mieszkańców sołectwa Mątewki</t>
  </si>
  <si>
    <t xml:space="preserve">Dofinansowanie działalności Klubu Sporowego MGTS MOGRE w Mokrsku                                                                                                                              Dofinansowanie działalności Klubu Sportowego SPARTA   w Mokrsku   </t>
  </si>
  <si>
    <t>Dofinansowanie działalności Klubu Sportowego w Ożarowie</t>
  </si>
  <si>
    <t>Zakup tablicy do Szkoły Podstawowej w Komornikach</t>
  </si>
  <si>
    <t>Zakup sprzętu multimedialnego dla ZS i P w Komornikach</t>
  </si>
  <si>
    <t>Zakup sprzętu sportowego dla ZS i P w Mokrsku</t>
  </si>
  <si>
    <t xml:space="preserve">Dofinansowanie działalności Klubu Sporowego MGTS MOGRE w Mokrsku                                                                                                                              Dofinansowanie działalności Klubu Sportowego SPARTA   w Mokrsku             Organizacja zajęć ogólnorozwojowych z akcentem piłki nożnej dla dzieci.   </t>
  </si>
  <si>
    <t xml:space="preserve">Zakup materiałów i remont drogi na Motylu od posesji 14A do przepustu oraz wykonanie dokumentacji projektowej.                                                                                                    Zakup kruszywa na naprawę dróg szutrowych na terenie sołectwa w razie zdarzeń losowych typu powódź, ulewy, itp.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</si>
</sst>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5" xfId="0" applyFont="1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4" fontId="4" fillId="0" borderId="15" xfId="0" applyNumberFormat="1" applyFont="1" applyBorder="1"/>
    <xf numFmtId="4" fontId="5" fillId="0" borderId="15" xfId="0" applyNumberFormat="1" applyFont="1" applyBorder="1"/>
    <xf numFmtId="4" fontId="5" fillId="0" borderId="16" xfId="0" applyNumberFormat="1" applyFont="1" applyBorder="1"/>
    <xf numFmtId="4" fontId="4" fillId="0" borderId="16" xfId="0" applyNumberFormat="1" applyFont="1" applyBorder="1"/>
    <xf numFmtId="4" fontId="2" fillId="0" borderId="15" xfId="0" applyNumberFormat="1" applyFont="1" applyBorder="1"/>
    <xf numFmtId="4" fontId="2" fillId="0" borderId="16" xfId="0" applyNumberFormat="1" applyFont="1" applyBorder="1"/>
    <xf numFmtId="0" fontId="5" fillId="0" borderId="19" xfId="0" applyFont="1" applyBorder="1" applyAlignment="1">
      <alignment horizontal="center"/>
    </xf>
    <xf numFmtId="4" fontId="4" fillId="0" borderId="19" xfId="0" applyNumberFormat="1" applyFont="1" applyBorder="1"/>
    <xf numFmtId="4" fontId="5" fillId="0" borderId="19" xfId="0" applyNumberFormat="1" applyFont="1" applyBorder="1"/>
    <xf numFmtId="4" fontId="5" fillId="0" borderId="20" xfId="0" applyNumberFormat="1" applyFont="1" applyBorder="1"/>
    <xf numFmtId="4" fontId="4" fillId="0" borderId="1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0" fontId="6" fillId="0" borderId="3" xfId="0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/>
    <xf numFmtId="4" fontId="6" fillId="0" borderId="4" xfId="0" applyNumberFormat="1" applyFont="1" applyBorder="1"/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4" fontId="6" fillId="0" borderId="7" xfId="0" applyNumberFormat="1" applyFont="1" applyBorder="1"/>
    <xf numFmtId="4" fontId="6" fillId="0" borderId="8" xfId="0" applyNumberFormat="1" applyFont="1" applyBorder="1"/>
    <xf numFmtId="0" fontId="6" fillId="0" borderId="1" xfId="0" applyFont="1" applyBorder="1"/>
    <xf numFmtId="0" fontId="7" fillId="0" borderId="17" xfId="0" applyFont="1" applyBorder="1"/>
    <xf numFmtId="0" fontId="7" fillId="0" borderId="12" xfId="0" applyFont="1" applyBorder="1" applyAlignment="1">
      <alignment horizontal="center"/>
    </xf>
    <xf numFmtId="4" fontId="6" fillId="0" borderId="12" xfId="0" applyNumberFormat="1" applyFont="1" applyBorder="1"/>
    <xf numFmtId="4" fontId="7" fillId="0" borderId="12" xfId="0" applyNumberFormat="1" applyFont="1" applyBorder="1"/>
    <xf numFmtId="4" fontId="7" fillId="0" borderId="18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/>
    <xf numFmtId="0" fontId="6" fillId="0" borderId="9" xfId="0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6" fillId="0" borderId="2" xfId="0" applyNumberFormat="1" applyFont="1" applyBorder="1"/>
    <xf numFmtId="4" fontId="6" fillId="0" borderId="13" xfId="0" applyNumberFormat="1" applyFont="1" applyBorder="1"/>
    <xf numFmtId="0" fontId="6" fillId="0" borderId="7" xfId="0" applyFont="1" applyBorder="1"/>
    <xf numFmtId="0" fontId="7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3" xfId="0" applyFont="1" applyBorder="1"/>
    <xf numFmtId="4" fontId="7" fillId="0" borderId="4" xfId="0" applyNumberFormat="1" applyFont="1" applyBorder="1"/>
    <xf numFmtId="0" fontId="3" fillId="0" borderId="0" xfId="0" applyFont="1" applyAlignment="1"/>
    <xf numFmtId="0" fontId="1" fillId="0" borderId="0" xfId="0" applyFont="1" applyAlignment="1"/>
    <xf numFmtId="4" fontId="4" fillId="0" borderId="1" xfId="0" applyNumberFormat="1" applyFont="1" applyBorder="1"/>
    <xf numFmtId="0" fontId="6" fillId="0" borderId="22" xfId="0" applyFont="1" applyBorder="1"/>
    <xf numFmtId="0" fontId="6" fillId="0" borderId="23" xfId="0" applyFont="1" applyBorder="1"/>
    <xf numFmtId="0" fontId="7" fillId="0" borderId="24" xfId="0" applyFont="1" applyBorder="1"/>
    <xf numFmtId="0" fontId="6" fillId="0" borderId="21" xfId="0" applyFont="1" applyBorder="1"/>
    <xf numFmtId="0" fontId="5" fillId="0" borderId="25" xfId="0" applyFont="1" applyBorder="1"/>
    <xf numFmtId="0" fontId="7" fillId="0" borderId="22" xfId="0" applyFont="1" applyBorder="1"/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tabSelected="1" view="pageLayout" zoomScaleNormal="100" workbookViewId="0">
      <selection activeCell="C4" sqref="C4"/>
    </sheetView>
  </sheetViews>
  <sheetFormatPr defaultRowHeight="15"/>
  <cols>
    <col min="1" max="1" width="2.7109375" customWidth="1"/>
    <col min="2" max="2" width="16.28515625" customWidth="1"/>
    <col min="3" max="3" width="56" customWidth="1"/>
    <col min="6" max="6" width="16" customWidth="1"/>
    <col min="7" max="7" width="12.28515625" customWidth="1"/>
    <col min="8" max="8" width="9.140625" hidden="1" customWidth="1"/>
    <col min="9" max="9" width="14.7109375" customWidth="1"/>
    <col min="10" max="10" width="10.28515625" customWidth="1"/>
  </cols>
  <sheetData>
    <row r="1" spans="2:9" ht="16.5" thickBot="1">
      <c r="B1" s="53" t="s">
        <v>12</v>
      </c>
      <c r="C1" s="53"/>
      <c r="D1" s="54"/>
      <c r="E1" s="54"/>
      <c r="F1" s="54"/>
      <c r="G1" s="54"/>
      <c r="H1" s="54"/>
      <c r="I1" s="54"/>
    </row>
    <row r="2" spans="2:9" ht="30.75" thickBot="1">
      <c r="B2" s="15" t="s">
        <v>16</v>
      </c>
      <c r="C2" s="15" t="s">
        <v>31</v>
      </c>
      <c r="D2" s="15" t="s">
        <v>0</v>
      </c>
      <c r="E2" s="15" t="s">
        <v>1</v>
      </c>
      <c r="F2" s="15" t="s">
        <v>2</v>
      </c>
      <c r="G2" s="74" t="s">
        <v>3</v>
      </c>
      <c r="H2" s="74"/>
      <c r="I2" s="16" t="s">
        <v>4</v>
      </c>
    </row>
    <row r="3" spans="2:9" ht="26.25">
      <c r="B3" s="17" t="s">
        <v>17</v>
      </c>
      <c r="C3" s="62" t="s">
        <v>32</v>
      </c>
      <c r="D3" s="18">
        <v>600</v>
      </c>
      <c r="E3" s="18">
        <v>60016</v>
      </c>
      <c r="F3" s="19">
        <f>SUM(G3:I3)</f>
        <v>9000</v>
      </c>
      <c r="G3" s="20">
        <v>9000</v>
      </c>
      <c r="H3" s="21"/>
      <c r="I3" s="22"/>
    </row>
    <row r="4" spans="2:9" ht="51.75">
      <c r="B4" s="23" t="s">
        <v>18</v>
      </c>
      <c r="C4" s="63" t="s">
        <v>64</v>
      </c>
      <c r="D4" s="24">
        <v>600</v>
      </c>
      <c r="E4" s="24">
        <v>60016</v>
      </c>
      <c r="F4" s="25">
        <f t="shared" ref="F4:F7" si="0">SUM(G4:I4)</f>
        <v>11223.79</v>
      </c>
      <c r="G4" s="26">
        <v>11223.79</v>
      </c>
      <c r="H4" s="26"/>
      <c r="I4" s="27"/>
    </row>
    <row r="5" spans="2:9">
      <c r="B5" s="28" t="s">
        <v>19</v>
      </c>
      <c r="C5" s="57" t="s">
        <v>33</v>
      </c>
      <c r="D5" s="29">
        <v>600</v>
      </c>
      <c r="E5" s="29">
        <v>60016</v>
      </c>
      <c r="F5" s="25">
        <f t="shared" si="0"/>
        <v>19000</v>
      </c>
      <c r="G5" s="30"/>
      <c r="H5" s="30"/>
      <c r="I5" s="31">
        <v>19000</v>
      </c>
    </row>
    <row r="6" spans="2:9" ht="26.25">
      <c r="B6" s="32" t="s">
        <v>13</v>
      </c>
      <c r="C6" s="64" t="s">
        <v>34</v>
      </c>
      <c r="D6" s="24">
        <v>600</v>
      </c>
      <c r="E6" s="24">
        <v>60016</v>
      </c>
      <c r="F6" s="25">
        <f t="shared" si="0"/>
        <v>27263.83</v>
      </c>
      <c r="G6" s="26"/>
      <c r="H6" s="26"/>
      <c r="I6" s="26">
        <v>27263.83</v>
      </c>
    </row>
    <row r="7" spans="2:9" ht="39">
      <c r="B7" s="32" t="s">
        <v>14</v>
      </c>
      <c r="C7" s="64" t="s">
        <v>35</v>
      </c>
      <c r="D7" s="24">
        <v>600</v>
      </c>
      <c r="E7" s="24">
        <v>60016</v>
      </c>
      <c r="F7" s="25">
        <f t="shared" si="0"/>
        <v>26349.3</v>
      </c>
      <c r="G7" s="26"/>
      <c r="H7" s="26"/>
      <c r="I7" s="26">
        <v>26349.3</v>
      </c>
    </row>
    <row r="8" spans="2:9" ht="15.75" thickBot="1">
      <c r="B8" s="75" t="s">
        <v>5</v>
      </c>
      <c r="C8" s="76"/>
      <c r="D8" s="10"/>
      <c r="E8" s="10"/>
      <c r="F8" s="14">
        <f>SUM(F3:F7)</f>
        <v>92836.92</v>
      </c>
      <c r="G8" s="11">
        <f>SUM(G3:G5)</f>
        <v>20223.79</v>
      </c>
      <c r="H8" s="12">
        <f>SUM(H4:H4)</f>
        <v>0</v>
      </c>
      <c r="I8" s="13">
        <f>SUM(I3:I7)</f>
        <v>72613.13</v>
      </c>
    </row>
    <row r="9" spans="2:9">
      <c r="B9" s="38" t="s">
        <v>20</v>
      </c>
      <c r="C9" s="65" t="s">
        <v>36</v>
      </c>
      <c r="D9" s="34">
        <v>700</v>
      </c>
      <c r="E9" s="34">
        <v>70005</v>
      </c>
      <c r="F9" s="26">
        <f>SUM(G9:I9)</f>
        <v>19869.599999999999</v>
      </c>
      <c r="G9" s="35">
        <v>19869.599999999999</v>
      </c>
      <c r="H9" s="36"/>
      <c r="I9" s="37"/>
    </row>
    <row r="10" spans="2:9">
      <c r="B10" s="38" t="s">
        <v>21</v>
      </c>
      <c r="C10" s="38" t="s">
        <v>37</v>
      </c>
      <c r="D10" s="39">
        <v>700</v>
      </c>
      <c r="E10" s="39">
        <v>70005</v>
      </c>
      <c r="F10" s="26">
        <f>SUM(G10:I10)</f>
        <v>3500</v>
      </c>
      <c r="G10" s="26">
        <v>3500</v>
      </c>
      <c r="H10" s="40"/>
      <c r="I10" s="40"/>
    </row>
    <row r="11" spans="2:9" ht="15.75" thickBot="1">
      <c r="B11" s="77" t="s">
        <v>11</v>
      </c>
      <c r="C11" s="76"/>
      <c r="D11" s="10"/>
      <c r="E11" s="10"/>
      <c r="F11" s="55">
        <f>SUM(F9:F10)</f>
        <v>23369.599999999999</v>
      </c>
      <c r="G11" s="11">
        <f>SUM(G9:G10)</f>
        <v>23369.599999999999</v>
      </c>
      <c r="H11" s="11">
        <f t="shared" ref="H11:I11" si="1">SUM(H9)</f>
        <v>0</v>
      </c>
      <c r="I11" s="11">
        <f t="shared" si="1"/>
        <v>0</v>
      </c>
    </row>
    <row r="12" spans="2:9">
      <c r="B12" s="41" t="s">
        <v>22</v>
      </c>
      <c r="C12" s="59" t="s">
        <v>38</v>
      </c>
      <c r="D12" s="18">
        <v>754</v>
      </c>
      <c r="E12" s="18">
        <v>75412</v>
      </c>
      <c r="F12" s="42">
        <f>SUM(G12:I12)</f>
        <v>8472.85</v>
      </c>
      <c r="G12" s="42">
        <v>8472.85</v>
      </c>
      <c r="H12" s="42"/>
      <c r="I12" s="43"/>
    </row>
    <row r="13" spans="2:9">
      <c r="B13" s="23" t="s">
        <v>24</v>
      </c>
      <c r="C13" s="56" t="s">
        <v>39</v>
      </c>
      <c r="D13" s="24">
        <v>754</v>
      </c>
      <c r="E13" s="24">
        <v>75412</v>
      </c>
      <c r="F13" s="42">
        <f t="shared" ref="F13:F16" si="2">SUM(G13:I13)</f>
        <v>2000</v>
      </c>
      <c r="G13" s="26">
        <v>2000</v>
      </c>
      <c r="H13" s="26"/>
      <c r="I13" s="27"/>
    </row>
    <row r="14" spans="2:9">
      <c r="B14" s="23" t="s">
        <v>15</v>
      </c>
      <c r="C14" s="56" t="s">
        <v>40</v>
      </c>
      <c r="D14" s="24">
        <v>754</v>
      </c>
      <c r="E14" s="24">
        <v>75412</v>
      </c>
      <c r="F14" s="42">
        <f t="shared" si="2"/>
        <v>10000</v>
      </c>
      <c r="G14" s="26">
        <v>10000</v>
      </c>
      <c r="H14" s="26"/>
      <c r="I14" s="27"/>
    </row>
    <row r="15" spans="2:9">
      <c r="B15" s="23" t="s">
        <v>21</v>
      </c>
      <c r="C15" s="56" t="s">
        <v>40</v>
      </c>
      <c r="D15" s="24">
        <v>754</v>
      </c>
      <c r="E15" s="24">
        <v>75412</v>
      </c>
      <c r="F15" s="42">
        <f t="shared" si="2"/>
        <v>15381.86</v>
      </c>
      <c r="G15" s="26">
        <v>15381.86</v>
      </c>
      <c r="H15" s="26"/>
      <c r="I15" s="27"/>
    </row>
    <row r="16" spans="2:9" ht="15.75" thickBot="1">
      <c r="B16" s="23" t="s">
        <v>25</v>
      </c>
      <c r="C16" s="56" t="s">
        <v>41</v>
      </c>
      <c r="D16" s="24">
        <v>754</v>
      </c>
      <c r="E16" s="24">
        <v>75412</v>
      </c>
      <c r="F16" s="42">
        <f t="shared" si="2"/>
        <v>24769.599999999999</v>
      </c>
      <c r="G16" s="26">
        <v>24769.599999999999</v>
      </c>
      <c r="H16" s="26"/>
      <c r="I16" s="27"/>
    </row>
    <row r="17" spans="2:9" ht="15.75" thickBot="1">
      <c r="B17" s="2" t="s">
        <v>6</v>
      </c>
      <c r="C17" s="60"/>
      <c r="D17" s="3"/>
      <c r="E17" s="3"/>
      <c r="F17" s="4">
        <f>SUM(F12:F16)</f>
        <v>60624.31</v>
      </c>
      <c r="G17" s="4">
        <f>SUM(G12:G16)</f>
        <v>60624.31</v>
      </c>
      <c r="H17" s="4">
        <f>SUM(H12:H16)</f>
        <v>0</v>
      </c>
      <c r="I17" s="7">
        <f>SUM(I12:I16)</f>
        <v>0</v>
      </c>
    </row>
    <row r="18" spans="2:9" ht="15.75" thickBot="1">
      <c r="B18" s="41" t="s">
        <v>24</v>
      </c>
      <c r="C18" s="66" t="s">
        <v>60</v>
      </c>
      <c r="D18" s="18">
        <v>801</v>
      </c>
      <c r="E18" s="18">
        <v>80101</v>
      </c>
      <c r="F18" s="42">
        <f t="shared" ref="F18:F23" si="3">SUM(G18:I18)</f>
        <v>4500</v>
      </c>
      <c r="G18" s="42">
        <v>4500</v>
      </c>
      <c r="H18" s="42"/>
      <c r="I18" s="43"/>
    </row>
    <row r="19" spans="2:9" ht="15.75" thickBot="1">
      <c r="B19" s="23" t="s">
        <v>23</v>
      </c>
      <c r="C19" s="63" t="s">
        <v>61</v>
      </c>
      <c r="D19" s="24">
        <v>801</v>
      </c>
      <c r="E19" s="24">
        <v>80101</v>
      </c>
      <c r="F19" s="44">
        <f t="shared" si="3"/>
        <v>3500</v>
      </c>
      <c r="G19" s="26">
        <v>3500</v>
      </c>
      <c r="H19" s="26"/>
      <c r="I19" s="27"/>
    </row>
    <row r="20" spans="2:9" ht="15.75" thickBot="1">
      <c r="B20" s="23" t="s">
        <v>15</v>
      </c>
      <c r="C20" s="56" t="s">
        <v>62</v>
      </c>
      <c r="D20" s="24">
        <v>801</v>
      </c>
      <c r="E20" s="24">
        <v>80101</v>
      </c>
      <c r="F20" s="44">
        <f t="shared" si="3"/>
        <v>1200</v>
      </c>
      <c r="G20" s="26">
        <v>1200</v>
      </c>
      <c r="H20" s="26"/>
      <c r="I20" s="27"/>
    </row>
    <row r="21" spans="2:9" ht="15.75" thickBot="1">
      <c r="B21" s="23" t="s">
        <v>21</v>
      </c>
      <c r="C21" s="56" t="s">
        <v>62</v>
      </c>
      <c r="D21" s="24">
        <v>801</v>
      </c>
      <c r="E21" s="24">
        <v>80101</v>
      </c>
      <c r="F21" s="44">
        <f t="shared" si="3"/>
        <v>1200</v>
      </c>
      <c r="G21" s="26">
        <v>1200</v>
      </c>
      <c r="H21" s="26"/>
      <c r="I21" s="27"/>
    </row>
    <row r="22" spans="2:9" ht="15.75" thickBot="1">
      <c r="B22" s="23" t="s">
        <v>25</v>
      </c>
      <c r="C22" s="56" t="s">
        <v>42</v>
      </c>
      <c r="D22" s="24">
        <v>801</v>
      </c>
      <c r="E22" s="24">
        <v>80101</v>
      </c>
      <c r="F22" s="44">
        <f t="shared" si="3"/>
        <v>10000</v>
      </c>
      <c r="G22" s="26">
        <v>10000</v>
      </c>
      <c r="H22" s="26"/>
      <c r="I22" s="27"/>
    </row>
    <row r="23" spans="2:9" ht="15.75" thickBot="1">
      <c r="B23" s="23" t="s">
        <v>24</v>
      </c>
      <c r="C23" s="56" t="s">
        <v>43</v>
      </c>
      <c r="D23" s="24">
        <v>801</v>
      </c>
      <c r="E23" s="24">
        <v>80104</v>
      </c>
      <c r="F23" s="44">
        <f t="shared" si="3"/>
        <v>1500</v>
      </c>
      <c r="G23" s="26">
        <v>1500</v>
      </c>
      <c r="H23" s="26"/>
      <c r="I23" s="27"/>
    </row>
    <row r="24" spans="2:9" ht="15.75" thickBot="1">
      <c r="B24" s="23" t="s">
        <v>23</v>
      </c>
      <c r="C24" s="56" t="s">
        <v>44</v>
      </c>
      <c r="D24" s="24">
        <v>801</v>
      </c>
      <c r="E24" s="24">
        <v>80104</v>
      </c>
      <c r="F24" s="44">
        <f t="shared" ref="F24" si="4">SUM(G24:I24)</f>
        <v>500</v>
      </c>
      <c r="G24" s="26">
        <v>500</v>
      </c>
      <c r="H24" s="26"/>
      <c r="I24" s="27"/>
    </row>
    <row r="25" spans="2:9">
      <c r="B25" s="28" t="s">
        <v>13</v>
      </c>
      <c r="C25" s="57" t="s">
        <v>45</v>
      </c>
      <c r="D25" s="29">
        <v>801</v>
      </c>
      <c r="E25" s="29">
        <v>80104</v>
      </c>
      <c r="F25" s="45">
        <f t="shared" ref="F25:F40" si="5">SUM(G25:I25)</f>
        <v>1500</v>
      </c>
      <c r="G25" s="30">
        <v>1500</v>
      </c>
      <c r="H25" s="30"/>
      <c r="I25" s="31"/>
    </row>
    <row r="26" spans="2:9" ht="15.75" thickBot="1">
      <c r="B26" s="46" t="s">
        <v>26</v>
      </c>
      <c r="C26" s="57" t="s">
        <v>45</v>
      </c>
      <c r="D26" s="29">
        <v>801</v>
      </c>
      <c r="E26" s="29">
        <v>80104</v>
      </c>
      <c r="F26" s="30">
        <f t="shared" si="5"/>
        <v>1500</v>
      </c>
      <c r="G26" s="30">
        <v>1500</v>
      </c>
      <c r="H26" s="30"/>
      <c r="I26" s="30"/>
    </row>
    <row r="27" spans="2:9" ht="15.75" thickBot="1">
      <c r="B27" s="78" t="s">
        <v>10</v>
      </c>
      <c r="C27" s="78"/>
      <c r="D27" s="3"/>
      <c r="E27" s="3"/>
      <c r="F27" s="4">
        <f>SUM(F18:F26)</f>
        <v>25400</v>
      </c>
      <c r="G27" s="5">
        <f>SUM(G18:G26)</f>
        <v>25400</v>
      </c>
      <c r="H27" s="5">
        <f>SUM(H18:H26)</f>
        <v>0</v>
      </c>
      <c r="I27" s="6">
        <f>SUM(I18:I26)</f>
        <v>0</v>
      </c>
    </row>
    <row r="28" spans="2:9">
      <c r="B28" s="38" t="s">
        <v>22</v>
      </c>
      <c r="C28" s="38" t="s">
        <v>46</v>
      </c>
      <c r="D28" s="47">
        <v>921</v>
      </c>
      <c r="E28" s="47">
        <v>92109</v>
      </c>
      <c r="F28" s="42">
        <f>SUM(G28:I28)</f>
        <v>3000</v>
      </c>
      <c r="G28" s="42">
        <v>3000</v>
      </c>
      <c r="H28" s="42"/>
      <c r="I28" s="42"/>
    </row>
    <row r="29" spans="2:9">
      <c r="B29" s="38" t="s">
        <v>24</v>
      </c>
      <c r="C29" s="38" t="s">
        <v>47</v>
      </c>
      <c r="D29" s="39">
        <v>921</v>
      </c>
      <c r="E29" s="39">
        <v>92109</v>
      </c>
      <c r="F29" s="26">
        <f>SUM(G29:I29)</f>
        <v>2832.19</v>
      </c>
      <c r="G29" s="26">
        <v>2832.19</v>
      </c>
      <c r="H29" s="26"/>
      <c r="I29" s="26"/>
    </row>
    <row r="30" spans="2:9">
      <c r="B30" s="32" t="s">
        <v>23</v>
      </c>
      <c r="C30" s="38" t="s">
        <v>47</v>
      </c>
      <c r="D30" s="48">
        <v>921</v>
      </c>
      <c r="E30" s="48">
        <v>92109</v>
      </c>
      <c r="F30" s="26">
        <f t="shared" si="5"/>
        <v>11640</v>
      </c>
      <c r="G30" s="26">
        <v>11640</v>
      </c>
      <c r="H30" s="26"/>
      <c r="I30" s="26"/>
    </row>
    <row r="31" spans="2:9" ht="15.75" thickBot="1">
      <c r="B31" s="32" t="s">
        <v>27</v>
      </c>
      <c r="C31" s="32" t="s">
        <v>48</v>
      </c>
      <c r="D31" s="49">
        <v>921</v>
      </c>
      <c r="E31" s="49">
        <v>92109</v>
      </c>
      <c r="F31" s="42">
        <f t="shared" si="5"/>
        <v>828.7</v>
      </c>
      <c r="G31" s="42">
        <v>828.7</v>
      </c>
      <c r="H31" s="42"/>
      <c r="I31" s="43"/>
    </row>
    <row r="32" spans="2:9" ht="15.75" thickBot="1">
      <c r="B32" s="32" t="s">
        <v>28</v>
      </c>
      <c r="C32" s="32" t="s">
        <v>49</v>
      </c>
      <c r="D32" s="48">
        <v>921</v>
      </c>
      <c r="E32" s="48">
        <v>92116</v>
      </c>
      <c r="F32" s="44">
        <f t="shared" si="5"/>
        <v>976.7</v>
      </c>
      <c r="G32" s="26">
        <v>976.7</v>
      </c>
      <c r="H32" s="26"/>
      <c r="I32" s="27"/>
    </row>
    <row r="33" spans="2:9" ht="15.75" thickBot="1">
      <c r="B33" s="32" t="s">
        <v>23</v>
      </c>
      <c r="C33" s="32" t="s">
        <v>49</v>
      </c>
      <c r="D33" s="48">
        <v>921</v>
      </c>
      <c r="E33" s="48">
        <v>92116</v>
      </c>
      <c r="F33" s="44">
        <f t="shared" si="5"/>
        <v>1500</v>
      </c>
      <c r="G33" s="26">
        <v>1500</v>
      </c>
      <c r="H33" s="26"/>
      <c r="I33" s="27"/>
    </row>
    <row r="34" spans="2:9" ht="27" thickBot="1">
      <c r="B34" s="23" t="s">
        <v>13</v>
      </c>
      <c r="C34" s="63" t="s">
        <v>50</v>
      </c>
      <c r="D34" s="48">
        <v>921</v>
      </c>
      <c r="E34" s="48">
        <v>92116</v>
      </c>
      <c r="F34" s="44">
        <f t="shared" si="5"/>
        <v>1000</v>
      </c>
      <c r="G34" s="26">
        <v>1000</v>
      </c>
      <c r="H34" s="26"/>
      <c r="I34" s="27"/>
    </row>
    <row r="35" spans="2:9" ht="27" thickBot="1">
      <c r="B35" s="23" t="s">
        <v>14</v>
      </c>
      <c r="C35" s="63" t="s">
        <v>50</v>
      </c>
      <c r="D35" s="48">
        <v>921</v>
      </c>
      <c r="E35" s="48">
        <v>92116</v>
      </c>
      <c r="F35" s="44">
        <f t="shared" si="5"/>
        <v>1000</v>
      </c>
      <c r="G35" s="26">
        <v>1000</v>
      </c>
      <c r="H35" s="26"/>
      <c r="I35" s="27"/>
    </row>
    <row r="36" spans="2:9" ht="26.25">
      <c r="B36" s="28" t="s">
        <v>25</v>
      </c>
      <c r="C36" s="67" t="s">
        <v>51</v>
      </c>
      <c r="D36" s="50">
        <v>921</v>
      </c>
      <c r="E36" s="50">
        <v>92116</v>
      </c>
      <c r="F36" s="45">
        <f t="shared" si="5"/>
        <v>500</v>
      </c>
      <c r="G36" s="30">
        <v>500</v>
      </c>
      <c r="H36" s="30"/>
      <c r="I36" s="31"/>
    </row>
    <row r="37" spans="2:9">
      <c r="B37" s="32" t="s">
        <v>29</v>
      </c>
      <c r="C37" s="32" t="s">
        <v>52</v>
      </c>
      <c r="D37" s="48">
        <v>921</v>
      </c>
      <c r="E37" s="48">
        <v>92195</v>
      </c>
      <c r="F37" s="26">
        <f t="shared" si="5"/>
        <v>3000</v>
      </c>
      <c r="G37" s="26">
        <v>3000</v>
      </c>
      <c r="H37" s="26"/>
      <c r="I37" s="26"/>
    </row>
    <row r="38" spans="2:9" ht="39">
      <c r="B38" s="32" t="s">
        <v>15</v>
      </c>
      <c r="C38" s="64" t="s">
        <v>53</v>
      </c>
      <c r="D38" s="48">
        <v>921</v>
      </c>
      <c r="E38" s="48">
        <v>92195</v>
      </c>
      <c r="F38" s="26">
        <f t="shared" si="5"/>
        <v>6000</v>
      </c>
      <c r="G38" s="26">
        <v>6000</v>
      </c>
      <c r="H38" s="26"/>
      <c r="I38" s="26"/>
    </row>
    <row r="39" spans="2:9" ht="39">
      <c r="B39" s="32" t="s">
        <v>21</v>
      </c>
      <c r="C39" s="64" t="s">
        <v>53</v>
      </c>
      <c r="D39" s="48">
        <v>921</v>
      </c>
      <c r="E39" s="48">
        <v>92195</v>
      </c>
      <c r="F39" s="26">
        <f t="shared" si="5"/>
        <v>5500</v>
      </c>
      <c r="G39" s="26">
        <v>5500</v>
      </c>
      <c r="H39" s="26"/>
      <c r="I39" s="26"/>
    </row>
    <row r="40" spans="2:9" ht="39.75" thickBot="1">
      <c r="B40" s="46" t="s">
        <v>25</v>
      </c>
      <c r="C40" s="68" t="s">
        <v>54</v>
      </c>
      <c r="D40" s="50">
        <v>921</v>
      </c>
      <c r="E40" s="50">
        <v>92195</v>
      </c>
      <c r="F40" s="30">
        <f t="shared" si="5"/>
        <v>2800</v>
      </c>
      <c r="G40" s="30">
        <v>2800</v>
      </c>
      <c r="H40" s="30"/>
      <c r="I40" s="30"/>
    </row>
    <row r="41" spans="2:9" ht="15.75" thickBot="1">
      <c r="B41" s="70" t="s">
        <v>7</v>
      </c>
      <c r="C41" s="71"/>
      <c r="D41" s="3"/>
      <c r="E41" s="3"/>
      <c r="F41" s="4">
        <f>SUM(F28:F40)</f>
        <v>40577.590000000004</v>
      </c>
      <c r="G41" s="4">
        <f>SUM(G28:G40)</f>
        <v>40577.590000000004</v>
      </c>
      <c r="H41" s="5">
        <f>SUM(H30:H36)</f>
        <v>0</v>
      </c>
      <c r="I41" s="6">
        <f>SUM(I30:I36)</f>
        <v>0</v>
      </c>
    </row>
    <row r="42" spans="2:9">
      <c r="B42" s="33" t="s">
        <v>29</v>
      </c>
      <c r="C42" s="58" t="s">
        <v>55</v>
      </c>
      <c r="D42" s="34">
        <v>926</v>
      </c>
      <c r="E42" s="34">
        <v>92601</v>
      </c>
      <c r="F42" s="35">
        <f>SUM(G42:I42)</f>
        <v>15000</v>
      </c>
      <c r="G42" s="36"/>
      <c r="H42" s="36"/>
      <c r="I42" s="37">
        <v>15000</v>
      </c>
    </row>
    <row r="43" spans="2:9">
      <c r="B43" s="51" t="s">
        <v>24</v>
      </c>
      <c r="C43" s="61" t="s">
        <v>56</v>
      </c>
      <c r="D43" s="39">
        <v>926</v>
      </c>
      <c r="E43" s="39">
        <v>92601</v>
      </c>
      <c r="F43" s="26">
        <f t="shared" ref="F43:F48" si="6">SUM(G43:I43)</f>
        <v>7500</v>
      </c>
      <c r="G43" s="40"/>
      <c r="H43" s="40"/>
      <c r="I43" s="52">
        <v>7500</v>
      </c>
    </row>
    <row r="44" spans="2:9">
      <c r="B44" s="51" t="s">
        <v>23</v>
      </c>
      <c r="C44" s="69" t="s">
        <v>56</v>
      </c>
      <c r="D44" s="39">
        <v>926</v>
      </c>
      <c r="E44" s="39">
        <v>92601</v>
      </c>
      <c r="F44" s="26">
        <f t="shared" si="6"/>
        <v>20189.5</v>
      </c>
      <c r="G44" s="40"/>
      <c r="H44" s="40"/>
      <c r="I44" s="52">
        <v>20189.5</v>
      </c>
    </row>
    <row r="45" spans="2:9" ht="26.25">
      <c r="B45" s="51" t="s">
        <v>30</v>
      </c>
      <c r="C45" s="69" t="s">
        <v>57</v>
      </c>
      <c r="D45" s="39">
        <v>926</v>
      </c>
      <c r="E45" s="39">
        <v>92601</v>
      </c>
      <c r="F45" s="26">
        <f t="shared" si="6"/>
        <v>11972.04</v>
      </c>
      <c r="G45" s="40"/>
      <c r="H45" s="40"/>
      <c r="I45" s="52">
        <v>11972.04</v>
      </c>
    </row>
    <row r="46" spans="2:9" ht="39">
      <c r="B46" s="51" t="s">
        <v>15</v>
      </c>
      <c r="C46" s="69" t="s">
        <v>58</v>
      </c>
      <c r="D46" s="39">
        <v>926</v>
      </c>
      <c r="E46" s="39">
        <v>92601</v>
      </c>
      <c r="F46" s="26">
        <f t="shared" si="6"/>
        <v>4500</v>
      </c>
      <c r="G46" s="40">
        <v>4500</v>
      </c>
      <c r="H46" s="40"/>
      <c r="I46" s="52"/>
    </row>
    <row r="47" spans="2:9" ht="64.5">
      <c r="B47" s="23" t="s">
        <v>21</v>
      </c>
      <c r="C47" s="69" t="s">
        <v>63</v>
      </c>
      <c r="D47" s="48">
        <v>926</v>
      </c>
      <c r="E47" s="48">
        <v>92601</v>
      </c>
      <c r="F47" s="26">
        <f t="shared" si="6"/>
        <v>3600</v>
      </c>
      <c r="G47" s="26">
        <v>3600</v>
      </c>
      <c r="H47" s="26"/>
      <c r="I47" s="27"/>
    </row>
    <row r="48" spans="2:9" ht="15.75" thickBot="1">
      <c r="B48" s="28" t="s">
        <v>25</v>
      </c>
      <c r="C48" s="57" t="s">
        <v>59</v>
      </c>
      <c r="D48" s="50">
        <v>926</v>
      </c>
      <c r="E48" s="50">
        <v>92601</v>
      </c>
      <c r="F48" s="30">
        <f t="shared" si="6"/>
        <v>3500</v>
      </c>
      <c r="G48" s="30">
        <v>3500</v>
      </c>
      <c r="H48" s="30"/>
      <c r="I48" s="31"/>
    </row>
    <row r="49" spans="2:9" ht="15.75" thickBot="1">
      <c r="B49" s="70" t="s">
        <v>8</v>
      </c>
      <c r="C49" s="71"/>
      <c r="D49" s="3"/>
      <c r="E49" s="3"/>
      <c r="F49" s="8">
        <f>SUM(F42:F48)</f>
        <v>66261.540000000008</v>
      </c>
      <c r="G49" s="8">
        <f>SUM(G42:G48)</f>
        <v>11600</v>
      </c>
      <c r="H49" s="8">
        <f>SUM(H42:H47)</f>
        <v>0</v>
      </c>
      <c r="I49" s="9">
        <f>SUM(I42:I48)</f>
        <v>54661.54</v>
      </c>
    </row>
    <row r="50" spans="2:9" ht="16.5" thickBot="1">
      <c r="B50" s="72" t="s">
        <v>9</v>
      </c>
      <c r="C50" s="73"/>
      <c r="D50" s="1"/>
      <c r="E50" s="1"/>
      <c r="F50" s="8">
        <f>SUM(F49,F41,F27,F17,F11,F8)</f>
        <v>309069.96000000002</v>
      </c>
      <c r="G50" s="8">
        <f>SUM(G49,G41,G27,G17,G11,G8)</f>
        <v>181795.29</v>
      </c>
      <c r="H50" s="8" t="e">
        <f>SUM(H8,H11,H17,H27,#REF!,H41,H49,)</f>
        <v>#REF!</v>
      </c>
      <c r="I50" s="9">
        <f>SUM(I8,I11,I17,I27,I41,I49,)</f>
        <v>127274.67000000001</v>
      </c>
    </row>
  </sheetData>
  <mergeCells count="7">
    <mergeCell ref="B49:C49"/>
    <mergeCell ref="B50:C50"/>
    <mergeCell ref="G2:H2"/>
    <mergeCell ref="B8:C8"/>
    <mergeCell ref="B11:C11"/>
    <mergeCell ref="B27:C27"/>
    <mergeCell ref="B41:C4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&amp;RTabela Nr 10 do Uchwały Nr IV/24/19  Rady Gminy Mokrsko
 z dnia 29 stycznia 2019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2015-02-02T08:54:19Z</cp:lastPrinted>
  <dcterms:created xsi:type="dcterms:W3CDTF">2006-09-22T13:37:51Z</dcterms:created>
  <dcterms:modified xsi:type="dcterms:W3CDTF">2019-02-05T07:56:19Z</dcterms:modified>
</cp:coreProperties>
</file>